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rek.LAPTOP-JU7RN3KG\Downloads\"/>
    </mc:Choice>
  </mc:AlternateContent>
  <bookViews>
    <workbookView xWindow="120" yWindow="108" windowWidth="15132" windowHeight="4812" activeTab="6"/>
  </bookViews>
  <sheets>
    <sheet name="الصفحة الرئيسية" sheetId="1" r:id="rId1"/>
    <sheet name="بيان الصيانة" sheetId="10" r:id="rId2"/>
    <sheet name="الرصيد الثابت" sheetId="7" r:id="rId3"/>
    <sheet name="انواع الفلاتر" sheetId="2" r:id="rId4"/>
    <sheet name="اسماء العملاء" sheetId="3" r:id="rId5"/>
    <sheet name="الدخول" sheetId="6" r:id="rId6"/>
    <sheet name="العملاء" sheetId="5" r:id="rId7"/>
    <sheet name="الصيانة" sheetId="9" r:id="rId8"/>
    <sheet name="ايصلات مجمعة" sheetId="13" r:id="rId9"/>
    <sheet name="الفواتير" sheetId="4" r:id="rId10"/>
  </sheets>
  <definedNames>
    <definedName name="_xlnm._FilterDatabase" localSheetId="5" hidden="1">الدخول!$J$1:$M$251</definedName>
    <definedName name="_xlnm.Print_Area" localSheetId="9">الفواتير!$A$1:$H$41</definedName>
    <definedName name="اسم_العميل">الدخول!$L$1387:$L$1390</definedName>
  </definedNames>
  <calcPr calcId="162913"/>
</workbook>
</file>

<file path=xl/calcChain.xml><?xml version="1.0" encoding="utf-8"?>
<calcChain xmlns="http://schemas.openxmlformats.org/spreadsheetml/2006/main">
  <c r="V4" i="5" l="1"/>
  <c r="W4" i="5" s="1"/>
  <c r="X4" i="5" s="1"/>
  <c r="T103" i="5"/>
  <c r="T102" i="5"/>
  <c r="T101" i="5"/>
  <c r="T100" i="5"/>
  <c r="T99" i="5"/>
  <c r="T98" i="5"/>
  <c r="T97" i="5"/>
  <c r="T96" i="5"/>
  <c r="T95" i="5"/>
  <c r="T94" i="5"/>
  <c r="T93" i="5"/>
  <c r="T92" i="5"/>
  <c r="T91" i="5"/>
  <c r="T90" i="5"/>
  <c r="T89" i="5"/>
  <c r="T88" i="5"/>
  <c r="T87" i="5"/>
  <c r="T86" i="5"/>
  <c r="T85" i="5"/>
  <c r="T84" i="5"/>
  <c r="T83" i="5"/>
  <c r="T82" i="5"/>
  <c r="T81" i="5"/>
  <c r="T80" i="5"/>
  <c r="T79" i="5"/>
  <c r="T78" i="5"/>
  <c r="T77" i="5"/>
  <c r="T76" i="5"/>
  <c r="T75" i="5"/>
  <c r="T74" i="5"/>
  <c r="T73" i="5"/>
  <c r="T72" i="5"/>
  <c r="T71" i="5"/>
  <c r="T70" i="5"/>
  <c r="T69" i="5"/>
  <c r="T68" i="5"/>
  <c r="T67" i="5"/>
  <c r="T66" i="5"/>
  <c r="T65" i="5"/>
  <c r="T64" i="5"/>
  <c r="T63" i="5"/>
  <c r="T62" i="5"/>
  <c r="T61" i="5"/>
  <c r="T60" i="5"/>
  <c r="T59" i="5"/>
  <c r="T58" i="5"/>
  <c r="T57" i="5"/>
  <c r="T56" i="5"/>
  <c r="T55" i="5"/>
  <c r="T54" i="5"/>
  <c r="T53" i="5"/>
  <c r="T52" i="5"/>
  <c r="T51" i="5"/>
  <c r="T50" i="5"/>
  <c r="T49" i="5"/>
  <c r="T48" i="5"/>
  <c r="T47" i="5"/>
  <c r="T46" i="5"/>
  <c r="T45" i="5"/>
  <c r="T44" i="5"/>
  <c r="T43" i="5"/>
  <c r="T42" i="5"/>
  <c r="T41" i="5"/>
  <c r="T40" i="5"/>
  <c r="T39" i="5"/>
  <c r="T38" i="5"/>
  <c r="T37" i="5"/>
  <c r="T36" i="5"/>
  <c r="T35" i="5"/>
  <c r="T34" i="5"/>
  <c r="T33" i="5"/>
  <c r="T32" i="5"/>
  <c r="T31" i="5"/>
  <c r="T30" i="5"/>
  <c r="T29" i="5"/>
  <c r="T28" i="5"/>
  <c r="T27" i="5"/>
  <c r="T26" i="5"/>
  <c r="T25" i="5"/>
  <c r="T24" i="5"/>
  <c r="T23" i="5"/>
  <c r="T22" i="5"/>
  <c r="T21" i="5"/>
  <c r="T20" i="5"/>
  <c r="T19" i="5"/>
  <c r="T18" i="5"/>
  <c r="T17" i="5"/>
  <c r="T16" i="5"/>
  <c r="T15" i="5"/>
  <c r="T14" i="5"/>
  <c r="T13" i="5"/>
  <c r="T12" i="5"/>
  <c r="T11" i="5"/>
  <c r="T10" i="5"/>
  <c r="T9" i="5"/>
  <c r="T8" i="5"/>
  <c r="T7" i="5"/>
  <c r="T6" i="5"/>
  <c r="V6" i="5"/>
  <c r="X6" i="5" s="1"/>
  <c r="W6" i="5"/>
  <c r="V3" i="5"/>
  <c r="W3" i="5" s="1"/>
  <c r="X3" i="5" s="1"/>
  <c r="V5" i="5"/>
  <c r="W5" i="5" s="1"/>
  <c r="L5" i="5"/>
  <c r="L6" i="5"/>
  <c r="L4" i="5"/>
  <c r="R3" i="5"/>
  <c r="Q3" i="5"/>
  <c r="E4" i="13"/>
  <c r="E5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91" i="13"/>
  <c r="E92" i="13"/>
  <c r="E93" i="13"/>
  <c r="E94" i="13"/>
  <c r="E95" i="13"/>
  <c r="E96" i="13"/>
  <c r="E97" i="13"/>
  <c r="E98" i="13"/>
  <c r="E99" i="13"/>
  <c r="E100" i="13"/>
  <c r="E101" i="13"/>
  <c r="E102" i="13"/>
  <c r="E103" i="13"/>
  <c r="E104" i="13"/>
  <c r="E105" i="13"/>
  <c r="E106" i="13"/>
  <c r="E107" i="13"/>
  <c r="E108" i="13"/>
  <c r="E109" i="13"/>
  <c r="E110" i="13"/>
  <c r="E111" i="13"/>
  <c r="E112" i="13"/>
  <c r="E113" i="13"/>
  <c r="E114" i="13"/>
  <c r="E115" i="13"/>
  <c r="E116" i="13"/>
  <c r="E117" i="13"/>
  <c r="E118" i="13"/>
  <c r="E119" i="13"/>
  <c r="E120" i="13"/>
  <c r="E121" i="13"/>
  <c r="E122" i="13"/>
  <c r="E123" i="13"/>
  <c r="E124" i="13"/>
  <c r="E125" i="13"/>
  <c r="E126" i="13"/>
  <c r="E127" i="13"/>
  <c r="E128" i="13"/>
  <c r="E129" i="13"/>
  <c r="E130" i="13"/>
  <c r="E131" i="13"/>
  <c r="E132" i="13"/>
  <c r="E133" i="13"/>
  <c r="E134" i="13"/>
  <c r="E135" i="13"/>
  <c r="E136" i="13"/>
  <c r="E137" i="13"/>
  <c r="E138" i="13"/>
  <c r="E139" i="13"/>
  <c r="E140" i="13"/>
  <c r="E141" i="13"/>
  <c r="E142" i="13"/>
  <c r="E143" i="13"/>
  <c r="E144" i="13"/>
  <c r="E145" i="13"/>
  <c r="E146" i="13"/>
  <c r="E147" i="13"/>
  <c r="E148" i="13"/>
  <c r="E149" i="13"/>
  <c r="E150" i="13"/>
  <c r="E151" i="13"/>
  <c r="E152" i="13"/>
  <c r="E153" i="13"/>
  <c r="E154" i="13"/>
  <c r="E155" i="13"/>
  <c r="E156" i="13"/>
  <c r="E157" i="13"/>
  <c r="E158" i="13"/>
  <c r="E159" i="13"/>
  <c r="E160" i="13"/>
  <c r="E161" i="13"/>
  <c r="E162" i="13"/>
  <c r="E163" i="13"/>
  <c r="E164" i="13"/>
  <c r="E165" i="13"/>
  <c r="E166" i="13"/>
  <c r="E167" i="13"/>
  <c r="E168" i="13"/>
  <c r="E169" i="13"/>
  <c r="E170" i="13"/>
  <c r="E171" i="13"/>
  <c r="E172" i="13"/>
  <c r="E173" i="13"/>
  <c r="E174" i="13"/>
  <c r="E175" i="13"/>
  <c r="E176" i="13"/>
  <c r="E177" i="13"/>
  <c r="E178" i="13"/>
  <c r="E179" i="13"/>
  <c r="E180" i="13"/>
  <c r="E181" i="13"/>
  <c r="E182" i="13"/>
  <c r="E183" i="13"/>
  <c r="E184" i="13"/>
  <c r="E185" i="13"/>
  <c r="E186" i="13"/>
  <c r="E187" i="13"/>
  <c r="E188" i="13"/>
  <c r="E189" i="13"/>
  <c r="E190" i="13"/>
  <c r="E191" i="13"/>
  <c r="E192" i="13"/>
  <c r="E193" i="13"/>
  <c r="E194" i="13"/>
  <c r="E195" i="13"/>
  <c r="E196" i="13"/>
  <c r="E197" i="13"/>
  <c r="E198" i="13"/>
  <c r="E199" i="13"/>
  <c r="E200" i="13"/>
  <c r="E201" i="13"/>
  <c r="E202" i="13"/>
  <c r="E203" i="13"/>
  <c r="E204" i="13"/>
  <c r="E205" i="13"/>
  <c r="E206" i="13"/>
  <c r="E207" i="13"/>
  <c r="E208" i="13"/>
  <c r="E209" i="13"/>
  <c r="E210" i="13"/>
  <c r="E211" i="13"/>
  <c r="E212" i="13"/>
  <c r="E213" i="13"/>
  <c r="E214" i="13"/>
  <c r="E215" i="13"/>
  <c r="E216" i="13"/>
  <c r="E217" i="13"/>
  <c r="E218" i="13"/>
  <c r="E219" i="13"/>
  <c r="E220" i="13"/>
  <c r="E221" i="13"/>
  <c r="E222" i="13"/>
  <c r="E223" i="13"/>
  <c r="E224" i="13"/>
  <c r="E225" i="13"/>
  <c r="E226" i="13"/>
  <c r="E227" i="13"/>
  <c r="E228" i="13"/>
  <c r="E229" i="13"/>
  <c r="E230" i="13"/>
  <c r="E231" i="13"/>
  <c r="E232" i="13"/>
  <c r="E233" i="13"/>
  <c r="E234" i="13"/>
  <c r="E235" i="13"/>
  <c r="E236" i="13"/>
  <c r="E237" i="13"/>
  <c r="E238" i="13"/>
  <c r="E239" i="13"/>
  <c r="E240" i="13"/>
  <c r="E241" i="13"/>
  <c r="E242" i="13"/>
  <c r="E243" i="13"/>
  <c r="E244" i="13"/>
  <c r="E245" i="13"/>
  <c r="E246" i="13"/>
  <c r="E247" i="13"/>
  <c r="E248" i="13"/>
  <c r="E249" i="13"/>
  <c r="E250" i="13"/>
  <c r="E251" i="13"/>
  <c r="E252" i="13"/>
  <c r="E253" i="13"/>
  <c r="E254" i="13"/>
  <c r="E255" i="13"/>
  <c r="E256" i="13"/>
  <c r="E257" i="13"/>
  <c r="E258" i="13"/>
  <c r="E259" i="13"/>
  <c r="E260" i="13"/>
  <c r="E261" i="13"/>
  <c r="E262" i="13"/>
  <c r="E263" i="13"/>
  <c r="E264" i="13"/>
  <c r="E265" i="13"/>
  <c r="E266" i="13"/>
  <c r="E267" i="13"/>
  <c r="E268" i="13"/>
  <c r="E269" i="13"/>
  <c r="E270" i="13"/>
  <c r="E271" i="13"/>
  <c r="E272" i="13"/>
  <c r="E273" i="13"/>
  <c r="E274" i="13"/>
  <c r="E275" i="13"/>
  <c r="E276" i="13"/>
  <c r="E277" i="13"/>
  <c r="E278" i="13"/>
  <c r="E279" i="13"/>
  <c r="E280" i="13"/>
  <c r="E281" i="13"/>
  <c r="E282" i="13"/>
  <c r="E283" i="13"/>
  <c r="E284" i="13"/>
  <c r="E285" i="13"/>
  <c r="E286" i="13"/>
  <c r="E287" i="13"/>
  <c r="E288" i="13"/>
  <c r="E289" i="13"/>
  <c r="E290" i="13"/>
  <c r="E291" i="13"/>
  <c r="E292" i="13"/>
  <c r="E293" i="13"/>
  <c r="E294" i="13"/>
  <c r="E295" i="13"/>
  <c r="E296" i="13"/>
  <c r="E297" i="13"/>
  <c r="E298" i="13"/>
  <c r="E299" i="13"/>
  <c r="E300" i="13"/>
  <c r="E301" i="13"/>
  <c r="E302" i="13"/>
  <c r="E303" i="13"/>
  <c r="E304" i="13"/>
  <c r="E305" i="13"/>
  <c r="E306" i="13"/>
  <c r="E307" i="13"/>
  <c r="E308" i="13"/>
  <c r="E309" i="13"/>
  <c r="E310" i="13"/>
  <c r="E311" i="13"/>
  <c r="E312" i="13"/>
  <c r="E313" i="13"/>
  <c r="E314" i="13"/>
  <c r="E315" i="13"/>
  <c r="E316" i="13"/>
  <c r="E317" i="13"/>
  <c r="E318" i="13"/>
  <c r="E319" i="13"/>
  <c r="E320" i="13"/>
  <c r="E321" i="13"/>
  <c r="E322" i="13"/>
  <c r="E323" i="13"/>
  <c r="E324" i="13"/>
  <c r="E325" i="13"/>
  <c r="E326" i="13"/>
  <c r="E327" i="13"/>
  <c r="E328" i="13"/>
  <c r="E329" i="13"/>
  <c r="E330" i="13"/>
  <c r="E331" i="13"/>
  <c r="E332" i="13"/>
  <c r="E333" i="13"/>
  <c r="E334" i="13"/>
  <c r="E335" i="13"/>
  <c r="E336" i="13"/>
  <c r="E337" i="13"/>
  <c r="E338" i="13"/>
  <c r="E339" i="13"/>
  <c r="E340" i="13"/>
  <c r="E341" i="13"/>
  <c r="E342" i="13"/>
  <c r="E343" i="13"/>
  <c r="E344" i="13"/>
  <c r="E345" i="13"/>
  <c r="E346" i="13"/>
  <c r="E347" i="13"/>
  <c r="E348" i="13"/>
  <c r="E349" i="13"/>
  <c r="E350" i="13"/>
  <c r="E351" i="13"/>
  <c r="E352" i="13"/>
  <c r="E353" i="13"/>
  <c r="E354" i="13"/>
  <c r="E355" i="13"/>
  <c r="E356" i="13"/>
  <c r="E357" i="13"/>
  <c r="E358" i="13"/>
  <c r="E359" i="13"/>
  <c r="E360" i="13"/>
  <c r="E361" i="13"/>
  <c r="E362" i="13"/>
  <c r="E363" i="13"/>
  <c r="E364" i="13"/>
  <c r="E365" i="13"/>
  <c r="E366" i="13"/>
  <c r="E367" i="13"/>
  <c r="E368" i="13"/>
  <c r="E369" i="13"/>
  <c r="E370" i="13"/>
  <c r="E371" i="13"/>
  <c r="E372" i="13"/>
  <c r="E373" i="13"/>
  <c r="E374" i="13"/>
  <c r="E375" i="13"/>
  <c r="E376" i="13"/>
  <c r="E377" i="13"/>
  <c r="E378" i="13"/>
  <c r="E379" i="13"/>
  <c r="E380" i="13"/>
  <c r="E381" i="13"/>
  <c r="E382" i="13"/>
  <c r="E383" i="13"/>
  <c r="E384" i="13"/>
  <c r="E385" i="13"/>
  <c r="E386" i="13"/>
  <c r="E387" i="13"/>
  <c r="E388" i="13"/>
  <c r="E389" i="13"/>
  <c r="E390" i="13"/>
  <c r="E391" i="13"/>
  <c r="E392" i="13"/>
  <c r="E393" i="13"/>
  <c r="E394" i="13"/>
  <c r="E395" i="13"/>
  <c r="E396" i="13"/>
  <c r="E397" i="13"/>
  <c r="E398" i="13"/>
  <c r="E399" i="13"/>
  <c r="E400" i="13"/>
  <c r="E401" i="13"/>
  <c r="E402" i="13"/>
  <c r="E403" i="13"/>
  <c r="E404" i="13"/>
  <c r="E405" i="13"/>
  <c r="E406" i="13"/>
  <c r="E407" i="13"/>
  <c r="E408" i="13"/>
  <c r="E409" i="13"/>
  <c r="E410" i="13"/>
  <c r="E411" i="13"/>
  <c r="E412" i="13"/>
  <c r="E413" i="13"/>
  <c r="E414" i="13"/>
  <c r="E415" i="13"/>
  <c r="E416" i="13"/>
  <c r="E417" i="13"/>
  <c r="E418" i="13"/>
  <c r="E419" i="13"/>
  <c r="E420" i="13"/>
  <c r="E421" i="13"/>
  <c r="E422" i="13"/>
  <c r="E423" i="13"/>
  <c r="E424" i="13"/>
  <c r="E425" i="13"/>
  <c r="E426" i="13"/>
  <c r="E427" i="13"/>
  <c r="E428" i="13"/>
  <c r="E429" i="13"/>
  <c r="E430" i="13"/>
  <c r="E431" i="13"/>
  <c r="E432" i="13"/>
  <c r="E433" i="13"/>
  <c r="E434" i="13"/>
  <c r="E435" i="13"/>
  <c r="E436" i="13"/>
  <c r="E437" i="13"/>
  <c r="E438" i="13"/>
  <c r="E439" i="13"/>
  <c r="E440" i="13"/>
  <c r="E441" i="13"/>
  <c r="E442" i="13"/>
  <c r="E443" i="13"/>
  <c r="E444" i="13"/>
  <c r="E445" i="13"/>
  <c r="E446" i="13"/>
  <c r="E447" i="13"/>
  <c r="E448" i="13"/>
  <c r="E449" i="13"/>
  <c r="E450" i="13"/>
  <c r="E451" i="13"/>
  <c r="E452" i="13"/>
  <c r="E453" i="13"/>
  <c r="E454" i="13"/>
  <c r="E455" i="13"/>
  <c r="E456" i="13"/>
  <c r="E457" i="13"/>
  <c r="E458" i="13"/>
  <c r="E459" i="13"/>
  <c r="E460" i="13"/>
  <c r="E461" i="13"/>
  <c r="E462" i="13"/>
  <c r="E463" i="13"/>
  <c r="E464" i="13"/>
  <c r="E465" i="13"/>
  <c r="E466" i="13"/>
  <c r="E467" i="13"/>
  <c r="E468" i="13"/>
  <c r="E469" i="13"/>
  <c r="E470" i="13"/>
  <c r="E471" i="13"/>
  <c r="E472" i="13"/>
  <c r="E473" i="13"/>
  <c r="E474" i="13"/>
  <c r="E475" i="13"/>
  <c r="E476" i="13"/>
  <c r="E477" i="13"/>
  <c r="E478" i="13"/>
  <c r="E479" i="13"/>
  <c r="E480" i="13"/>
  <c r="E481" i="13"/>
  <c r="E482" i="13"/>
  <c r="E483" i="13"/>
  <c r="E484" i="13"/>
  <c r="E485" i="13"/>
  <c r="E486" i="13"/>
  <c r="E487" i="13"/>
  <c r="E488" i="13"/>
  <c r="E489" i="13"/>
  <c r="E490" i="13"/>
  <c r="E491" i="13"/>
  <c r="E492" i="13"/>
  <c r="E493" i="13"/>
  <c r="E494" i="13"/>
  <c r="E495" i="13"/>
  <c r="E496" i="13"/>
  <c r="E497" i="13"/>
  <c r="E498" i="13"/>
  <c r="E499" i="13"/>
  <c r="E500" i="13"/>
  <c r="E501" i="13"/>
  <c r="E502" i="13"/>
  <c r="E503" i="13"/>
  <c r="E504" i="13"/>
  <c r="E505" i="13"/>
  <c r="E506" i="13"/>
  <c r="E507" i="13"/>
  <c r="E508" i="13"/>
  <c r="E509" i="13"/>
  <c r="E510" i="13"/>
  <c r="E511" i="13"/>
  <c r="E512" i="13"/>
  <c r="E513" i="13"/>
  <c r="E514" i="13"/>
  <c r="E515" i="13"/>
  <c r="E516" i="13"/>
  <c r="E517" i="13"/>
  <c r="E518" i="13"/>
  <c r="E519" i="13"/>
  <c r="E520" i="13"/>
  <c r="E521" i="13"/>
  <c r="E522" i="13"/>
  <c r="E523" i="13"/>
  <c r="E524" i="13"/>
  <c r="E525" i="13"/>
  <c r="E526" i="13"/>
  <c r="E527" i="13"/>
  <c r="E528" i="13"/>
  <c r="E529" i="13"/>
  <c r="E530" i="13"/>
  <c r="E531" i="13"/>
  <c r="E532" i="13"/>
  <c r="E533" i="13"/>
  <c r="E534" i="13"/>
  <c r="E535" i="13"/>
  <c r="E536" i="13"/>
  <c r="E537" i="13"/>
  <c r="E538" i="13"/>
  <c r="E539" i="13"/>
  <c r="E540" i="13"/>
  <c r="E541" i="13"/>
  <c r="E542" i="13"/>
  <c r="E543" i="13"/>
  <c r="E544" i="13"/>
  <c r="E545" i="13"/>
  <c r="E546" i="13"/>
  <c r="E547" i="13"/>
  <c r="E548" i="13"/>
  <c r="E549" i="13"/>
  <c r="E550" i="13"/>
  <c r="E551" i="13"/>
  <c r="E552" i="13"/>
  <c r="E553" i="13"/>
  <c r="E554" i="13"/>
  <c r="E555" i="13"/>
  <c r="E556" i="13"/>
  <c r="E557" i="13"/>
  <c r="E558" i="13"/>
  <c r="E559" i="13"/>
  <c r="E560" i="13"/>
  <c r="E561" i="13"/>
  <c r="E562" i="13"/>
  <c r="E563" i="13"/>
  <c r="E564" i="13"/>
  <c r="E565" i="13"/>
  <c r="E566" i="13"/>
  <c r="E567" i="13"/>
  <c r="E568" i="13"/>
  <c r="E569" i="13"/>
  <c r="E570" i="13"/>
  <c r="E571" i="13"/>
  <c r="E572" i="13"/>
  <c r="E573" i="13"/>
  <c r="E574" i="13"/>
  <c r="E575" i="13"/>
  <c r="E576" i="13"/>
  <c r="E577" i="13"/>
  <c r="E578" i="13"/>
  <c r="E579" i="13"/>
  <c r="E580" i="13"/>
  <c r="E581" i="13"/>
  <c r="E582" i="13"/>
  <c r="E583" i="13"/>
  <c r="E584" i="13"/>
  <c r="E585" i="13"/>
  <c r="E586" i="13"/>
  <c r="E587" i="13"/>
  <c r="E588" i="13"/>
  <c r="E589" i="13"/>
  <c r="E590" i="13"/>
  <c r="E591" i="13"/>
  <c r="E592" i="13"/>
  <c r="E593" i="13"/>
  <c r="E594" i="13"/>
  <c r="E595" i="13"/>
  <c r="E596" i="13"/>
  <c r="E597" i="13"/>
  <c r="E598" i="13"/>
  <c r="E599" i="13"/>
  <c r="E600" i="13"/>
  <c r="E601" i="13"/>
  <c r="E602" i="13"/>
  <c r="E603" i="13"/>
  <c r="E604" i="13"/>
  <c r="E605" i="13"/>
  <c r="E606" i="13"/>
  <c r="E607" i="13"/>
  <c r="E608" i="13"/>
  <c r="E609" i="13"/>
  <c r="E610" i="13"/>
  <c r="E611" i="13"/>
  <c r="E612" i="13"/>
  <c r="E613" i="13"/>
  <c r="E614" i="13"/>
  <c r="E615" i="13"/>
  <c r="E616" i="13"/>
  <c r="E617" i="13"/>
  <c r="E618" i="13"/>
  <c r="E619" i="13"/>
  <c r="E620" i="13"/>
  <c r="E621" i="13"/>
  <c r="E622" i="13"/>
  <c r="E623" i="13"/>
  <c r="E624" i="13"/>
  <c r="E625" i="13"/>
  <c r="E626" i="13"/>
  <c r="E627" i="13"/>
  <c r="E628" i="13"/>
  <c r="E629" i="13"/>
  <c r="E630" i="13"/>
  <c r="E631" i="13"/>
  <c r="E632" i="13"/>
  <c r="E633" i="13"/>
  <c r="E634" i="13"/>
  <c r="E635" i="13"/>
  <c r="E636" i="13"/>
  <c r="E637" i="13"/>
  <c r="E638" i="13"/>
  <c r="E639" i="13"/>
  <c r="E640" i="13"/>
  <c r="E641" i="13"/>
  <c r="E642" i="13"/>
  <c r="E643" i="13"/>
  <c r="E644" i="13"/>
  <c r="E645" i="13"/>
  <c r="E646" i="13"/>
  <c r="E647" i="13"/>
  <c r="E648" i="13"/>
  <c r="E649" i="13"/>
  <c r="E650" i="13"/>
  <c r="E651" i="13"/>
  <c r="E652" i="13"/>
  <c r="E653" i="13"/>
  <c r="E654" i="13"/>
  <c r="E655" i="13"/>
  <c r="E656" i="13"/>
  <c r="E657" i="13"/>
  <c r="E658" i="13"/>
  <c r="E659" i="13"/>
  <c r="E660" i="13"/>
  <c r="E661" i="13"/>
  <c r="E662" i="13"/>
  <c r="E663" i="13"/>
  <c r="E664" i="13"/>
  <c r="E665" i="13"/>
  <c r="E666" i="13"/>
  <c r="E667" i="13"/>
  <c r="E668" i="13"/>
  <c r="E669" i="13"/>
  <c r="E670" i="13"/>
  <c r="E671" i="13"/>
  <c r="E672" i="13"/>
  <c r="E673" i="13"/>
  <c r="E674" i="13"/>
  <c r="E675" i="13"/>
  <c r="E676" i="13"/>
  <c r="E677" i="13"/>
  <c r="E678" i="13"/>
  <c r="E679" i="13"/>
  <c r="E680" i="13"/>
  <c r="E681" i="13"/>
  <c r="E682" i="13"/>
  <c r="E683" i="13"/>
  <c r="E684" i="13"/>
  <c r="E685" i="13"/>
  <c r="E686" i="13"/>
  <c r="E687" i="13"/>
  <c r="E688" i="13"/>
  <c r="E689" i="13"/>
  <c r="E690" i="13"/>
  <c r="E691" i="13"/>
  <c r="E692" i="13"/>
  <c r="E693" i="13"/>
  <c r="E694" i="13"/>
  <c r="E695" i="13"/>
  <c r="E696" i="13"/>
  <c r="E697" i="13"/>
  <c r="E698" i="13"/>
  <c r="E699" i="13"/>
  <c r="E700" i="13"/>
  <c r="E701" i="13"/>
  <c r="E702" i="13"/>
  <c r="E703" i="13"/>
  <c r="E704" i="13"/>
  <c r="E705" i="13"/>
  <c r="E706" i="13"/>
  <c r="E707" i="13"/>
  <c r="E708" i="13"/>
  <c r="E709" i="13"/>
  <c r="E710" i="13"/>
  <c r="E711" i="13"/>
  <c r="E712" i="13"/>
  <c r="E713" i="13"/>
  <c r="E714" i="13"/>
  <c r="E715" i="13"/>
  <c r="E716" i="13"/>
  <c r="E717" i="13"/>
  <c r="E718" i="13"/>
  <c r="E719" i="13"/>
  <c r="E720" i="13"/>
  <c r="E721" i="13"/>
  <c r="E722" i="13"/>
  <c r="E723" i="13"/>
  <c r="E724" i="13"/>
  <c r="E725" i="13"/>
  <c r="E726" i="13"/>
  <c r="E727" i="13"/>
  <c r="E728" i="13"/>
  <c r="E729" i="13"/>
  <c r="E730" i="13"/>
  <c r="E731" i="13"/>
  <c r="E732" i="13"/>
  <c r="E733" i="13"/>
  <c r="E734" i="13"/>
  <c r="E735" i="13"/>
  <c r="E736" i="13"/>
  <c r="E737" i="13"/>
  <c r="E738" i="13"/>
  <c r="E739" i="13"/>
  <c r="E740" i="13"/>
  <c r="E741" i="13"/>
  <c r="E742" i="13"/>
  <c r="E743" i="13"/>
  <c r="E744" i="13"/>
  <c r="E745" i="13"/>
  <c r="E746" i="13"/>
  <c r="E747" i="13"/>
  <c r="E748" i="13"/>
  <c r="E749" i="13"/>
  <c r="E750" i="13"/>
  <c r="E751" i="13"/>
  <c r="E752" i="13"/>
  <c r="E753" i="13"/>
  <c r="E754" i="13"/>
  <c r="E755" i="13"/>
  <c r="E756" i="13"/>
  <c r="E757" i="13"/>
  <c r="E758" i="13"/>
  <c r="E759" i="13"/>
  <c r="E760" i="13"/>
  <c r="E761" i="13"/>
  <c r="E762" i="13"/>
  <c r="E763" i="13"/>
  <c r="E764" i="13"/>
  <c r="E765" i="13"/>
  <c r="E766" i="13"/>
  <c r="E767" i="13"/>
  <c r="E768" i="13"/>
  <c r="E769" i="13"/>
  <c r="E770" i="13"/>
  <c r="E771" i="13"/>
  <c r="E772" i="13"/>
  <c r="E773" i="13"/>
  <c r="E774" i="13"/>
  <c r="E775" i="13"/>
  <c r="E776" i="13"/>
  <c r="E777" i="13"/>
  <c r="E778" i="13"/>
  <c r="E779" i="13"/>
  <c r="E780" i="13"/>
  <c r="E781" i="13"/>
  <c r="E782" i="13"/>
  <c r="E783" i="13"/>
  <c r="E784" i="13"/>
  <c r="E785" i="13"/>
  <c r="E786" i="13"/>
  <c r="E787" i="13"/>
  <c r="E788" i="13"/>
  <c r="E789" i="13"/>
  <c r="E790" i="13"/>
  <c r="E791" i="13"/>
  <c r="E792" i="13"/>
  <c r="E793" i="13"/>
  <c r="E794" i="13"/>
  <c r="E795" i="13"/>
  <c r="E796" i="13"/>
  <c r="E797" i="13"/>
  <c r="E798" i="13"/>
  <c r="E799" i="13"/>
  <c r="E800" i="13"/>
  <c r="E801" i="13"/>
  <c r="E802" i="13"/>
  <c r="E803" i="13"/>
  <c r="E804" i="13"/>
  <c r="E805" i="13"/>
  <c r="E806" i="13"/>
  <c r="E807" i="13"/>
  <c r="E808" i="13"/>
  <c r="E809" i="13"/>
  <c r="E810" i="13"/>
  <c r="E811" i="13"/>
  <c r="E812" i="13"/>
  <c r="E813" i="13"/>
  <c r="E814" i="13"/>
  <c r="E815" i="13"/>
  <c r="E816" i="13"/>
  <c r="E817" i="13"/>
  <c r="E818" i="13"/>
  <c r="E819" i="13"/>
  <c r="E820" i="13"/>
  <c r="E821" i="13"/>
  <c r="E822" i="13"/>
  <c r="E823" i="13"/>
  <c r="E824" i="13"/>
  <c r="E825" i="13"/>
  <c r="E826" i="13"/>
  <c r="E827" i="13"/>
  <c r="E828" i="13"/>
  <c r="E829" i="13"/>
  <c r="E830" i="13"/>
  <c r="E831" i="13"/>
  <c r="E832" i="13"/>
  <c r="E833" i="13"/>
  <c r="E834" i="13"/>
  <c r="E835" i="13"/>
  <c r="E836" i="13"/>
  <c r="E837" i="13"/>
  <c r="E838" i="13"/>
  <c r="E839" i="13"/>
  <c r="E840" i="13"/>
  <c r="E841" i="13"/>
  <c r="E842" i="13"/>
  <c r="E843" i="13"/>
  <c r="E844" i="13"/>
  <c r="E845" i="13"/>
  <c r="E846" i="13"/>
  <c r="E847" i="13"/>
  <c r="E848" i="13"/>
  <c r="E849" i="13"/>
  <c r="E850" i="13"/>
  <c r="E851" i="13"/>
  <c r="E852" i="13"/>
  <c r="E853" i="13"/>
  <c r="E854" i="13"/>
  <c r="E855" i="13"/>
  <c r="E856" i="13"/>
  <c r="E857" i="13"/>
  <c r="E858" i="13"/>
  <c r="E859" i="13"/>
  <c r="E860" i="13"/>
  <c r="E861" i="13"/>
  <c r="E862" i="13"/>
  <c r="E863" i="13"/>
  <c r="E864" i="13"/>
  <c r="E865" i="13"/>
  <c r="E866" i="13"/>
  <c r="E867" i="13"/>
  <c r="E868" i="13"/>
  <c r="E869" i="13"/>
  <c r="E870" i="13"/>
  <c r="E871" i="13"/>
  <c r="E872" i="13"/>
  <c r="E873" i="13"/>
  <c r="E874" i="13"/>
  <c r="E875" i="13"/>
  <c r="E876" i="13"/>
  <c r="E877" i="13"/>
  <c r="E878" i="13"/>
  <c r="E879" i="13"/>
  <c r="E880" i="13"/>
  <c r="E881" i="13"/>
  <c r="E882" i="13"/>
  <c r="E883" i="13"/>
  <c r="E884" i="13"/>
  <c r="E885" i="13"/>
  <c r="E886" i="13"/>
  <c r="E887" i="13"/>
  <c r="E888" i="13"/>
  <c r="E889" i="13"/>
  <c r="E890" i="13"/>
  <c r="E891" i="13"/>
  <c r="E892" i="13"/>
  <c r="E893" i="13"/>
  <c r="E894" i="13"/>
  <c r="E895" i="13"/>
  <c r="E896" i="13"/>
  <c r="E897" i="13"/>
  <c r="E898" i="13"/>
  <c r="E899" i="13"/>
  <c r="E900" i="13"/>
  <c r="D4" i="13"/>
  <c r="D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6" i="13"/>
  <c r="D47" i="13"/>
  <c r="D48" i="13"/>
  <c r="D49" i="13"/>
  <c r="D50" i="13"/>
  <c r="D51" i="13"/>
  <c r="D52" i="13"/>
  <c r="D53" i="13"/>
  <c r="D54" i="13"/>
  <c r="D55" i="13"/>
  <c r="D56" i="13"/>
  <c r="D57" i="13"/>
  <c r="D58" i="13"/>
  <c r="D59" i="13"/>
  <c r="D60" i="13"/>
  <c r="D61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7" i="13"/>
  <c r="D78" i="13"/>
  <c r="D79" i="13"/>
  <c r="D80" i="13"/>
  <c r="D81" i="13"/>
  <c r="D82" i="13"/>
  <c r="D83" i="13"/>
  <c r="D84" i="13"/>
  <c r="D85" i="13"/>
  <c r="D86" i="13"/>
  <c r="D87" i="13"/>
  <c r="D88" i="13"/>
  <c r="D89" i="13"/>
  <c r="D90" i="13"/>
  <c r="D91" i="13"/>
  <c r="D92" i="13"/>
  <c r="D93" i="13"/>
  <c r="D94" i="13"/>
  <c r="D95" i="13"/>
  <c r="D96" i="13"/>
  <c r="D97" i="13"/>
  <c r="D98" i="13"/>
  <c r="D99" i="13"/>
  <c r="D100" i="13"/>
  <c r="D101" i="13"/>
  <c r="D102" i="13"/>
  <c r="D103" i="13"/>
  <c r="D104" i="13"/>
  <c r="D105" i="13"/>
  <c r="D106" i="13"/>
  <c r="D107" i="13"/>
  <c r="D108" i="13"/>
  <c r="D109" i="13"/>
  <c r="D110" i="13"/>
  <c r="D111" i="13"/>
  <c r="D112" i="13"/>
  <c r="D113" i="13"/>
  <c r="D114" i="13"/>
  <c r="D115" i="13"/>
  <c r="D116" i="13"/>
  <c r="D117" i="13"/>
  <c r="D118" i="13"/>
  <c r="D119" i="13"/>
  <c r="D120" i="13"/>
  <c r="D121" i="13"/>
  <c r="D122" i="13"/>
  <c r="D123" i="13"/>
  <c r="D124" i="13"/>
  <c r="D125" i="13"/>
  <c r="D126" i="13"/>
  <c r="D127" i="13"/>
  <c r="D128" i="13"/>
  <c r="D129" i="13"/>
  <c r="D130" i="13"/>
  <c r="D131" i="13"/>
  <c r="D132" i="13"/>
  <c r="D133" i="13"/>
  <c r="D134" i="13"/>
  <c r="D135" i="13"/>
  <c r="D136" i="13"/>
  <c r="D137" i="13"/>
  <c r="D138" i="13"/>
  <c r="D139" i="13"/>
  <c r="D140" i="13"/>
  <c r="D141" i="13"/>
  <c r="D142" i="13"/>
  <c r="D143" i="13"/>
  <c r="D144" i="13"/>
  <c r="D145" i="13"/>
  <c r="D146" i="13"/>
  <c r="D147" i="13"/>
  <c r="D148" i="13"/>
  <c r="D149" i="13"/>
  <c r="D150" i="13"/>
  <c r="D151" i="13"/>
  <c r="D152" i="13"/>
  <c r="D153" i="13"/>
  <c r="D154" i="13"/>
  <c r="D155" i="13"/>
  <c r="D156" i="13"/>
  <c r="D157" i="13"/>
  <c r="D158" i="13"/>
  <c r="D159" i="13"/>
  <c r="D160" i="13"/>
  <c r="D161" i="13"/>
  <c r="D162" i="13"/>
  <c r="D163" i="13"/>
  <c r="D164" i="13"/>
  <c r="D165" i="13"/>
  <c r="D166" i="13"/>
  <c r="D167" i="13"/>
  <c r="D168" i="13"/>
  <c r="D169" i="13"/>
  <c r="D170" i="13"/>
  <c r="D171" i="13"/>
  <c r="D172" i="13"/>
  <c r="D173" i="13"/>
  <c r="D174" i="13"/>
  <c r="D175" i="13"/>
  <c r="D176" i="13"/>
  <c r="D177" i="13"/>
  <c r="D178" i="13"/>
  <c r="D179" i="13"/>
  <c r="D180" i="13"/>
  <c r="D181" i="13"/>
  <c r="D182" i="13"/>
  <c r="D183" i="13"/>
  <c r="D184" i="13"/>
  <c r="D185" i="13"/>
  <c r="D186" i="13"/>
  <c r="D187" i="13"/>
  <c r="D188" i="13"/>
  <c r="D189" i="13"/>
  <c r="D190" i="13"/>
  <c r="D191" i="13"/>
  <c r="D192" i="13"/>
  <c r="D193" i="13"/>
  <c r="D194" i="13"/>
  <c r="D195" i="13"/>
  <c r="D196" i="13"/>
  <c r="D197" i="13"/>
  <c r="D198" i="13"/>
  <c r="D199" i="13"/>
  <c r="D200" i="13"/>
  <c r="D201" i="13"/>
  <c r="D202" i="13"/>
  <c r="D203" i="13"/>
  <c r="D204" i="13"/>
  <c r="D205" i="13"/>
  <c r="D206" i="13"/>
  <c r="D207" i="13"/>
  <c r="D208" i="13"/>
  <c r="D209" i="13"/>
  <c r="D210" i="13"/>
  <c r="D211" i="13"/>
  <c r="D212" i="13"/>
  <c r="D213" i="13"/>
  <c r="D214" i="13"/>
  <c r="D215" i="13"/>
  <c r="D216" i="13"/>
  <c r="D217" i="13"/>
  <c r="D218" i="13"/>
  <c r="D219" i="13"/>
  <c r="D220" i="13"/>
  <c r="D221" i="13"/>
  <c r="D222" i="13"/>
  <c r="D223" i="13"/>
  <c r="D224" i="13"/>
  <c r="D225" i="13"/>
  <c r="D226" i="13"/>
  <c r="D227" i="13"/>
  <c r="D228" i="13"/>
  <c r="D229" i="13"/>
  <c r="D230" i="13"/>
  <c r="D231" i="13"/>
  <c r="D232" i="13"/>
  <c r="D233" i="13"/>
  <c r="D234" i="13"/>
  <c r="D235" i="13"/>
  <c r="D236" i="13"/>
  <c r="D237" i="13"/>
  <c r="D238" i="13"/>
  <c r="D239" i="13"/>
  <c r="D240" i="13"/>
  <c r="D241" i="13"/>
  <c r="D242" i="13"/>
  <c r="D243" i="13"/>
  <c r="D244" i="13"/>
  <c r="D245" i="13"/>
  <c r="D246" i="13"/>
  <c r="D247" i="13"/>
  <c r="D248" i="13"/>
  <c r="D249" i="13"/>
  <c r="D250" i="13"/>
  <c r="D251" i="13"/>
  <c r="D252" i="13"/>
  <c r="D253" i="13"/>
  <c r="D254" i="13"/>
  <c r="D255" i="13"/>
  <c r="D256" i="13"/>
  <c r="D257" i="13"/>
  <c r="D258" i="13"/>
  <c r="D259" i="13"/>
  <c r="D260" i="13"/>
  <c r="D261" i="13"/>
  <c r="D262" i="13"/>
  <c r="D263" i="13"/>
  <c r="D264" i="13"/>
  <c r="D265" i="13"/>
  <c r="D266" i="13"/>
  <c r="D267" i="13"/>
  <c r="D268" i="13"/>
  <c r="D269" i="13"/>
  <c r="D270" i="13"/>
  <c r="D271" i="13"/>
  <c r="D272" i="13"/>
  <c r="D273" i="13"/>
  <c r="D274" i="13"/>
  <c r="D275" i="13"/>
  <c r="D276" i="13"/>
  <c r="D277" i="13"/>
  <c r="D278" i="13"/>
  <c r="D279" i="13"/>
  <c r="D280" i="13"/>
  <c r="D281" i="13"/>
  <c r="D282" i="13"/>
  <c r="D283" i="13"/>
  <c r="D284" i="13"/>
  <c r="D285" i="13"/>
  <c r="D286" i="13"/>
  <c r="D287" i="13"/>
  <c r="D288" i="13"/>
  <c r="D289" i="13"/>
  <c r="D290" i="13"/>
  <c r="D291" i="13"/>
  <c r="D292" i="13"/>
  <c r="D293" i="13"/>
  <c r="D294" i="13"/>
  <c r="D295" i="13"/>
  <c r="D296" i="13"/>
  <c r="D297" i="13"/>
  <c r="D298" i="13"/>
  <c r="D299" i="13"/>
  <c r="D300" i="13"/>
  <c r="D301" i="13"/>
  <c r="D302" i="13"/>
  <c r="D303" i="13"/>
  <c r="D304" i="13"/>
  <c r="D305" i="13"/>
  <c r="D306" i="13"/>
  <c r="D307" i="13"/>
  <c r="D308" i="13"/>
  <c r="D309" i="13"/>
  <c r="D310" i="13"/>
  <c r="D311" i="13"/>
  <c r="D312" i="13"/>
  <c r="D313" i="13"/>
  <c r="D314" i="13"/>
  <c r="D315" i="13"/>
  <c r="D316" i="13"/>
  <c r="D317" i="13"/>
  <c r="D318" i="13"/>
  <c r="D319" i="13"/>
  <c r="D320" i="13"/>
  <c r="D321" i="13"/>
  <c r="D322" i="13"/>
  <c r="D323" i="13"/>
  <c r="D324" i="13"/>
  <c r="D325" i="13"/>
  <c r="D326" i="13"/>
  <c r="D327" i="13"/>
  <c r="D328" i="13"/>
  <c r="D329" i="13"/>
  <c r="D330" i="13"/>
  <c r="D331" i="13"/>
  <c r="D332" i="13"/>
  <c r="D333" i="13"/>
  <c r="D334" i="13"/>
  <c r="D335" i="13"/>
  <c r="D336" i="13"/>
  <c r="D337" i="13"/>
  <c r="D338" i="13"/>
  <c r="D339" i="13"/>
  <c r="D340" i="13"/>
  <c r="D341" i="13"/>
  <c r="D342" i="13"/>
  <c r="D343" i="13"/>
  <c r="D344" i="13"/>
  <c r="D345" i="13"/>
  <c r="D346" i="13"/>
  <c r="D347" i="13"/>
  <c r="D348" i="13"/>
  <c r="D349" i="13"/>
  <c r="D350" i="13"/>
  <c r="D351" i="13"/>
  <c r="D352" i="13"/>
  <c r="D353" i="13"/>
  <c r="D354" i="13"/>
  <c r="D355" i="13"/>
  <c r="D356" i="13"/>
  <c r="D357" i="13"/>
  <c r="D358" i="13"/>
  <c r="D359" i="13"/>
  <c r="D360" i="13"/>
  <c r="D361" i="13"/>
  <c r="D362" i="13"/>
  <c r="D363" i="13"/>
  <c r="D364" i="13"/>
  <c r="D365" i="13"/>
  <c r="D366" i="13"/>
  <c r="D367" i="13"/>
  <c r="D368" i="13"/>
  <c r="D369" i="13"/>
  <c r="D370" i="13"/>
  <c r="D371" i="13"/>
  <c r="D372" i="13"/>
  <c r="D373" i="13"/>
  <c r="D374" i="13"/>
  <c r="D375" i="13"/>
  <c r="D376" i="13"/>
  <c r="D377" i="13"/>
  <c r="D378" i="13"/>
  <c r="D379" i="13"/>
  <c r="D380" i="13"/>
  <c r="D381" i="13"/>
  <c r="D382" i="13"/>
  <c r="D383" i="13"/>
  <c r="D384" i="13"/>
  <c r="D385" i="13"/>
  <c r="D386" i="13"/>
  <c r="D387" i="13"/>
  <c r="D388" i="13"/>
  <c r="D389" i="13"/>
  <c r="D390" i="13"/>
  <c r="D391" i="13"/>
  <c r="D392" i="13"/>
  <c r="D393" i="13"/>
  <c r="D394" i="13"/>
  <c r="D395" i="13"/>
  <c r="D396" i="13"/>
  <c r="D397" i="13"/>
  <c r="D398" i="13"/>
  <c r="D399" i="13"/>
  <c r="D400" i="13"/>
  <c r="D401" i="13"/>
  <c r="D402" i="13"/>
  <c r="D403" i="13"/>
  <c r="D404" i="13"/>
  <c r="D405" i="13"/>
  <c r="D406" i="13"/>
  <c r="D407" i="13"/>
  <c r="D408" i="13"/>
  <c r="D409" i="13"/>
  <c r="D410" i="13"/>
  <c r="D411" i="13"/>
  <c r="D412" i="13"/>
  <c r="D413" i="13"/>
  <c r="D414" i="13"/>
  <c r="D415" i="13"/>
  <c r="D416" i="13"/>
  <c r="D417" i="13"/>
  <c r="D418" i="13"/>
  <c r="D419" i="13"/>
  <c r="D420" i="13"/>
  <c r="D421" i="13"/>
  <c r="D422" i="13"/>
  <c r="D423" i="13"/>
  <c r="D424" i="13"/>
  <c r="D425" i="13"/>
  <c r="D426" i="13"/>
  <c r="D427" i="13"/>
  <c r="D428" i="13"/>
  <c r="D429" i="13"/>
  <c r="D430" i="13"/>
  <c r="D431" i="13"/>
  <c r="D432" i="13"/>
  <c r="D433" i="13"/>
  <c r="D434" i="13"/>
  <c r="D435" i="13"/>
  <c r="D436" i="13"/>
  <c r="D437" i="13"/>
  <c r="D438" i="13"/>
  <c r="D439" i="13"/>
  <c r="D440" i="13"/>
  <c r="D441" i="13"/>
  <c r="D442" i="13"/>
  <c r="D443" i="13"/>
  <c r="D444" i="13"/>
  <c r="D445" i="13"/>
  <c r="D446" i="13"/>
  <c r="D447" i="13"/>
  <c r="D448" i="13"/>
  <c r="D449" i="13"/>
  <c r="D450" i="13"/>
  <c r="D451" i="13"/>
  <c r="D452" i="13"/>
  <c r="D453" i="13"/>
  <c r="D454" i="13"/>
  <c r="D455" i="13"/>
  <c r="D456" i="13"/>
  <c r="D457" i="13"/>
  <c r="D458" i="13"/>
  <c r="D459" i="13"/>
  <c r="D460" i="13"/>
  <c r="D461" i="13"/>
  <c r="D462" i="13"/>
  <c r="D463" i="13"/>
  <c r="D464" i="13"/>
  <c r="D465" i="13"/>
  <c r="D466" i="13"/>
  <c r="D467" i="13"/>
  <c r="D468" i="13"/>
  <c r="D469" i="13"/>
  <c r="D470" i="13"/>
  <c r="D471" i="13"/>
  <c r="D472" i="13"/>
  <c r="D473" i="13"/>
  <c r="D474" i="13"/>
  <c r="D475" i="13"/>
  <c r="D476" i="13"/>
  <c r="D477" i="13"/>
  <c r="D478" i="13"/>
  <c r="D479" i="13"/>
  <c r="D480" i="13"/>
  <c r="D481" i="13"/>
  <c r="D482" i="13"/>
  <c r="D483" i="13"/>
  <c r="D484" i="13"/>
  <c r="D485" i="13"/>
  <c r="D486" i="13"/>
  <c r="D487" i="13"/>
  <c r="D488" i="13"/>
  <c r="D489" i="13"/>
  <c r="D490" i="13"/>
  <c r="D491" i="13"/>
  <c r="D492" i="13"/>
  <c r="D493" i="13"/>
  <c r="D494" i="13"/>
  <c r="D495" i="13"/>
  <c r="D496" i="13"/>
  <c r="D497" i="13"/>
  <c r="D498" i="13"/>
  <c r="D499" i="13"/>
  <c r="D500" i="13"/>
  <c r="D501" i="13"/>
  <c r="D502" i="13"/>
  <c r="D503" i="13"/>
  <c r="D504" i="13"/>
  <c r="D505" i="13"/>
  <c r="D506" i="13"/>
  <c r="D507" i="13"/>
  <c r="D508" i="13"/>
  <c r="D509" i="13"/>
  <c r="D510" i="13"/>
  <c r="D511" i="13"/>
  <c r="D512" i="13"/>
  <c r="D513" i="13"/>
  <c r="D514" i="13"/>
  <c r="D515" i="13"/>
  <c r="D516" i="13"/>
  <c r="D517" i="13"/>
  <c r="D518" i="13"/>
  <c r="D519" i="13"/>
  <c r="D520" i="13"/>
  <c r="D521" i="13"/>
  <c r="D522" i="13"/>
  <c r="D523" i="13"/>
  <c r="D524" i="13"/>
  <c r="D525" i="13"/>
  <c r="D526" i="13"/>
  <c r="D527" i="13"/>
  <c r="D528" i="13"/>
  <c r="D529" i="13"/>
  <c r="D530" i="13"/>
  <c r="D531" i="13"/>
  <c r="D532" i="13"/>
  <c r="D533" i="13"/>
  <c r="D534" i="13"/>
  <c r="D535" i="13"/>
  <c r="D536" i="13"/>
  <c r="D537" i="13"/>
  <c r="D538" i="13"/>
  <c r="D539" i="13"/>
  <c r="D540" i="13"/>
  <c r="D541" i="13"/>
  <c r="D542" i="13"/>
  <c r="D543" i="13"/>
  <c r="D544" i="13"/>
  <c r="D545" i="13"/>
  <c r="D546" i="13"/>
  <c r="D547" i="13"/>
  <c r="D548" i="13"/>
  <c r="D549" i="13"/>
  <c r="D550" i="13"/>
  <c r="D551" i="13"/>
  <c r="D552" i="13"/>
  <c r="D553" i="13"/>
  <c r="D554" i="13"/>
  <c r="D555" i="13"/>
  <c r="D556" i="13"/>
  <c r="D557" i="13"/>
  <c r="D558" i="13"/>
  <c r="D559" i="13"/>
  <c r="D560" i="13"/>
  <c r="D561" i="13"/>
  <c r="D562" i="13"/>
  <c r="D563" i="13"/>
  <c r="D564" i="13"/>
  <c r="D565" i="13"/>
  <c r="D566" i="13"/>
  <c r="D567" i="13"/>
  <c r="D568" i="13"/>
  <c r="D569" i="13"/>
  <c r="D570" i="13"/>
  <c r="D571" i="13"/>
  <c r="D572" i="13"/>
  <c r="D573" i="13"/>
  <c r="D574" i="13"/>
  <c r="D575" i="13"/>
  <c r="D576" i="13"/>
  <c r="D577" i="13"/>
  <c r="D578" i="13"/>
  <c r="D579" i="13"/>
  <c r="D580" i="13"/>
  <c r="D581" i="13"/>
  <c r="D582" i="13"/>
  <c r="D583" i="13"/>
  <c r="D584" i="13"/>
  <c r="D585" i="13"/>
  <c r="D586" i="13"/>
  <c r="D587" i="13"/>
  <c r="D588" i="13"/>
  <c r="D589" i="13"/>
  <c r="D590" i="13"/>
  <c r="D591" i="13"/>
  <c r="D592" i="13"/>
  <c r="D593" i="13"/>
  <c r="D594" i="13"/>
  <c r="D595" i="13"/>
  <c r="D596" i="13"/>
  <c r="D597" i="13"/>
  <c r="D598" i="13"/>
  <c r="D599" i="13"/>
  <c r="D600" i="13"/>
  <c r="D601" i="13"/>
  <c r="D602" i="13"/>
  <c r="D603" i="13"/>
  <c r="D604" i="13"/>
  <c r="D605" i="13"/>
  <c r="D606" i="13"/>
  <c r="D607" i="13"/>
  <c r="D608" i="13"/>
  <c r="D609" i="13"/>
  <c r="D610" i="13"/>
  <c r="D611" i="13"/>
  <c r="D612" i="13"/>
  <c r="D613" i="13"/>
  <c r="D614" i="13"/>
  <c r="D615" i="13"/>
  <c r="D616" i="13"/>
  <c r="D617" i="13"/>
  <c r="D618" i="13"/>
  <c r="D619" i="13"/>
  <c r="D620" i="13"/>
  <c r="D621" i="13"/>
  <c r="D622" i="13"/>
  <c r="D623" i="13"/>
  <c r="D624" i="13"/>
  <c r="D625" i="13"/>
  <c r="D626" i="13"/>
  <c r="D627" i="13"/>
  <c r="D628" i="13"/>
  <c r="D629" i="13"/>
  <c r="D630" i="13"/>
  <c r="D631" i="13"/>
  <c r="D632" i="13"/>
  <c r="D633" i="13"/>
  <c r="D634" i="13"/>
  <c r="D635" i="13"/>
  <c r="D636" i="13"/>
  <c r="D637" i="13"/>
  <c r="D638" i="13"/>
  <c r="D639" i="13"/>
  <c r="D640" i="13"/>
  <c r="D641" i="13"/>
  <c r="D642" i="13"/>
  <c r="D643" i="13"/>
  <c r="D644" i="13"/>
  <c r="D645" i="13"/>
  <c r="D646" i="13"/>
  <c r="D647" i="13"/>
  <c r="D648" i="13"/>
  <c r="D649" i="13"/>
  <c r="D650" i="13"/>
  <c r="D651" i="13"/>
  <c r="D652" i="13"/>
  <c r="D653" i="13"/>
  <c r="D654" i="13"/>
  <c r="D655" i="13"/>
  <c r="D656" i="13"/>
  <c r="D657" i="13"/>
  <c r="D658" i="13"/>
  <c r="D659" i="13"/>
  <c r="D660" i="13"/>
  <c r="D661" i="13"/>
  <c r="D662" i="13"/>
  <c r="D663" i="13"/>
  <c r="D664" i="13"/>
  <c r="D665" i="13"/>
  <c r="D666" i="13"/>
  <c r="D667" i="13"/>
  <c r="D668" i="13"/>
  <c r="D669" i="13"/>
  <c r="D670" i="13"/>
  <c r="D671" i="13"/>
  <c r="D672" i="13"/>
  <c r="D673" i="13"/>
  <c r="D674" i="13"/>
  <c r="D675" i="13"/>
  <c r="D676" i="13"/>
  <c r="D677" i="13"/>
  <c r="D678" i="13"/>
  <c r="D679" i="13"/>
  <c r="D680" i="13"/>
  <c r="D681" i="13"/>
  <c r="D682" i="13"/>
  <c r="D683" i="13"/>
  <c r="D684" i="13"/>
  <c r="D685" i="13"/>
  <c r="D686" i="13"/>
  <c r="D687" i="13"/>
  <c r="D688" i="13"/>
  <c r="D689" i="13"/>
  <c r="D690" i="13"/>
  <c r="D691" i="13"/>
  <c r="D692" i="13"/>
  <c r="D693" i="13"/>
  <c r="D694" i="13"/>
  <c r="D695" i="13"/>
  <c r="D696" i="13"/>
  <c r="D697" i="13"/>
  <c r="D698" i="13"/>
  <c r="D699" i="13"/>
  <c r="D700" i="13"/>
  <c r="D701" i="13"/>
  <c r="D702" i="13"/>
  <c r="D703" i="13"/>
  <c r="D704" i="13"/>
  <c r="D705" i="13"/>
  <c r="D706" i="13"/>
  <c r="D707" i="13"/>
  <c r="D708" i="13"/>
  <c r="D709" i="13"/>
  <c r="D710" i="13"/>
  <c r="D711" i="13"/>
  <c r="D712" i="13"/>
  <c r="D713" i="13"/>
  <c r="D714" i="13"/>
  <c r="D715" i="13"/>
  <c r="D716" i="13"/>
  <c r="D717" i="13"/>
  <c r="D718" i="13"/>
  <c r="D719" i="13"/>
  <c r="D720" i="13"/>
  <c r="D721" i="13"/>
  <c r="D722" i="13"/>
  <c r="D723" i="13"/>
  <c r="D724" i="13"/>
  <c r="D725" i="13"/>
  <c r="D726" i="13"/>
  <c r="D727" i="13"/>
  <c r="D728" i="13"/>
  <c r="D729" i="13"/>
  <c r="D730" i="13"/>
  <c r="D731" i="13"/>
  <c r="D732" i="13"/>
  <c r="D733" i="13"/>
  <c r="D734" i="13"/>
  <c r="D735" i="13"/>
  <c r="D736" i="13"/>
  <c r="D737" i="13"/>
  <c r="D738" i="13"/>
  <c r="D739" i="13"/>
  <c r="D740" i="13"/>
  <c r="D741" i="13"/>
  <c r="D742" i="13"/>
  <c r="D743" i="13"/>
  <c r="D744" i="13"/>
  <c r="D745" i="13"/>
  <c r="D746" i="13"/>
  <c r="D747" i="13"/>
  <c r="D748" i="13"/>
  <c r="D749" i="13"/>
  <c r="D750" i="13"/>
  <c r="D751" i="13"/>
  <c r="D752" i="13"/>
  <c r="D753" i="13"/>
  <c r="D754" i="13"/>
  <c r="D755" i="13"/>
  <c r="D756" i="13"/>
  <c r="D757" i="13"/>
  <c r="D758" i="13"/>
  <c r="D759" i="13"/>
  <c r="D760" i="13"/>
  <c r="D761" i="13"/>
  <c r="D762" i="13"/>
  <c r="D763" i="13"/>
  <c r="D764" i="13"/>
  <c r="D765" i="13"/>
  <c r="D766" i="13"/>
  <c r="D767" i="13"/>
  <c r="D768" i="13"/>
  <c r="D769" i="13"/>
  <c r="D770" i="13"/>
  <c r="D771" i="13"/>
  <c r="D772" i="13"/>
  <c r="D773" i="13"/>
  <c r="D774" i="13"/>
  <c r="D775" i="13"/>
  <c r="D776" i="13"/>
  <c r="D777" i="13"/>
  <c r="D778" i="13"/>
  <c r="D779" i="13"/>
  <c r="D780" i="13"/>
  <c r="D781" i="13"/>
  <c r="D782" i="13"/>
  <c r="D783" i="13"/>
  <c r="D784" i="13"/>
  <c r="D785" i="13"/>
  <c r="D786" i="13"/>
  <c r="D787" i="13"/>
  <c r="D788" i="13"/>
  <c r="D789" i="13"/>
  <c r="D790" i="13"/>
  <c r="D791" i="13"/>
  <c r="D792" i="13"/>
  <c r="D793" i="13"/>
  <c r="D794" i="13"/>
  <c r="D795" i="13"/>
  <c r="D796" i="13"/>
  <c r="D797" i="13"/>
  <c r="D798" i="13"/>
  <c r="D799" i="13"/>
  <c r="D800" i="13"/>
  <c r="D801" i="13"/>
  <c r="D802" i="13"/>
  <c r="D803" i="13"/>
  <c r="D804" i="13"/>
  <c r="D805" i="13"/>
  <c r="D806" i="13"/>
  <c r="D807" i="13"/>
  <c r="D808" i="13"/>
  <c r="D809" i="13"/>
  <c r="D810" i="13"/>
  <c r="D811" i="13"/>
  <c r="D812" i="13"/>
  <c r="D813" i="13"/>
  <c r="D814" i="13"/>
  <c r="D815" i="13"/>
  <c r="D816" i="13"/>
  <c r="D817" i="13"/>
  <c r="D818" i="13"/>
  <c r="D819" i="13"/>
  <c r="D820" i="13"/>
  <c r="D821" i="13"/>
  <c r="D822" i="13"/>
  <c r="D823" i="13"/>
  <c r="D824" i="13"/>
  <c r="D825" i="13"/>
  <c r="D826" i="13"/>
  <c r="D827" i="13"/>
  <c r="D828" i="13"/>
  <c r="D829" i="13"/>
  <c r="D830" i="13"/>
  <c r="D831" i="13"/>
  <c r="D832" i="13"/>
  <c r="D833" i="13"/>
  <c r="D834" i="13"/>
  <c r="D835" i="13"/>
  <c r="D836" i="13"/>
  <c r="D837" i="13"/>
  <c r="D838" i="13"/>
  <c r="D839" i="13"/>
  <c r="D840" i="13"/>
  <c r="D841" i="13"/>
  <c r="D842" i="13"/>
  <c r="D843" i="13"/>
  <c r="D844" i="13"/>
  <c r="D845" i="13"/>
  <c r="D846" i="13"/>
  <c r="D847" i="13"/>
  <c r="D848" i="13"/>
  <c r="D849" i="13"/>
  <c r="D850" i="13"/>
  <c r="D851" i="13"/>
  <c r="D852" i="13"/>
  <c r="D853" i="13"/>
  <c r="D854" i="13"/>
  <c r="D855" i="13"/>
  <c r="D856" i="13"/>
  <c r="D857" i="13"/>
  <c r="D858" i="13"/>
  <c r="D859" i="13"/>
  <c r="D860" i="13"/>
  <c r="D861" i="13"/>
  <c r="D862" i="13"/>
  <c r="D863" i="13"/>
  <c r="D864" i="13"/>
  <c r="D865" i="13"/>
  <c r="D866" i="13"/>
  <c r="D867" i="13"/>
  <c r="D868" i="13"/>
  <c r="D869" i="13"/>
  <c r="D870" i="13"/>
  <c r="D871" i="13"/>
  <c r="D872" i="13"/>
  <c r="D873" i="13"/>
  <c r="D874" i="13"/>
  <c r="D875" i="13"/>
  <c r="D876" i="13"/>
  <c r="D877" i="13"/>
  <c r="D878" i="13"/>
  <c r="D879" i="13"/>
  <c r="D880" i="13"/>
  <c r="D881" i="13"/>
  <c r="D882" i="13"/>
  <c r="D883" i="13"/>
  <c r="D884" i="13"/>
  <c r="D885" i="13"/>
  <c r="D886" i="13"/>
  <c r="D887" i="13"/>
  <c r="D888" i="13"/>
  <c r="D889" i="13"/>
  <c r="D890" i="13"/>
  <c r="D891" i="13"/>
  <c r="D892" i="13"/>
  <c r="D893" i="13"/>
  <c r="D894" i="13"/>
  <c r="D895" i="13"/>
  <c r="D896" i="13"/>
  <c r="D897" i="13"/>
  <c r="D898" i="13"/>
  <c r="D899" i="13"/>
  <c r="D900" i="13"/>
  <c r="C4" i="13"/>
  <c r="C5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6" i="13"/>
  <c r="C47" i="13"/>
  <c r="C48" i="13"/>
  <c r="C49" i="13"/>
  <c r="C50" i="13"/>
  <c r="C51" i="13"/>
  <c r="C52" i="13"/>
  <c r="C53" i="13"/>
  <c r="C54" i="13"/>
  <c r="C55" i="13"/>
  <c r="C56" i="13"/>
  <c r="C57" i="13"/>
  <c r="C58" i="13"/>
  <c r="C59" i="13"/>
  <c r="C60" i="13"/>
  <c r="C61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2" i="13"/>
  <c r="C83" i="13"/>
  <c r="C84" i="13"/>
  <c r="C85" i="13"/>
  <c r="C86" i="13"/>
  <c r="C87" i="13"/>
  <c r="C88" i="13"/>
  <c r="C89" i="13"/>
  <c r="C90" i="13"/>
  <c r="C91" i="13"/>
  <c r="C92" i="13"/>
  <c r="C93" i="13"/>
  <c r="C94" i="13"/>
  <c r="C95" i="13"/>
  <c r="C96" i="13"/>
  <c r="C97" i="13"/>
  <c r="C98" i="13"/>
  <c r="C99" i="13"/>
  <c r="C100" i="13"/>
  <c r="C101" i="13"/>
  <c r="C102" i="13"/>
  <c r="C103" i="13"/>
  <c r="C104" i="13"/>
  <c r="C105" i="13"/>
  <c r="C106" i="13"/>
  <c r="C107" i="13"/>
  <c r="C108" i="13"/>
  <c r="C109" i="13"/>
  <c r="C110" i="13"/>
  <c r="C111" i="13"/>
  <c r="C112" i="13"/>
  <c r="C113" i="13"/>
  <c r="C114" i="13"/>
  <c r="C115" i="13"/>
  <c r="C116" i="13"/>
  <c r="C117" i="13"/>
  <c r="C118" i="13"/>
  <c r="C119" i="13"/>
  <c r="C120" i="13"/>
  <c r="C121" i="13"/>
  <c r="C122" i="13"/>
  <c r="C123" i="13"/>
  <c r="C124" i="13"/>
  <c r="C125" i="13"/>
  <c r="C126" i="13"/>
  <c r="C127" i="13"/>
  <c r="C128" i="13"/>
  <c r="C129" i="13"/>
  <c r="C130" i="13"/>
  <c r="C131" i="13"/>
  <c r="C132" i="13"/>
  <c r="C133" i="13"/>
  <c r="C134" i="13"/>
  <c r="C135" i="13"/>
  <c r="C136" i="13"/>
  <c r="C137" i="13"/>
  <c r="C138" i="13"/>
  <c r="C139" i="13"/>
  <c r="C140" i="13"/>
  <c r="C141" i="13"/>
  <c r="C142" i="13"/>
  <c r="C143" i="13"/>
  <c r="C144" i="13"/>
  <c r="C145" i="13"/>
  <c r="C146" i="13"/>
  <c r="C147" i="13"/>
  <c r="C148" i="13"/>
  <c r="C149" i="13"/>
  <c r="C150" i="13"/>
  <c r="C151" i="13"/>
  <c r="C152" i="13"/>
  <c r="C153" i="13"/>
  <c r="C154" i="13"/>
  <c r="C155" i="13"/>
  <c r="C156" i="13"/>
  <c r="C157" i="13"/>
  <c r="C158" i="13"/>
  <c r="C159" i="13"/>
  <c r="C160" i="13"/>
  <c r="C161" i="13"/>
  <c r="C162" i="13"/>
  <c r="C163" i="13"/>
  <c r="C164" i="13"/>
  <c r="C165" i="13"/>
  <c r="C166" i="13"/>
  <c r="C167" i="13"/>
  <c r="C168" i="13"/>
  <c r="C169" i="13"/>
  <c r="C170" i="13"/>
  <c r="C171" i="13"/>
  <c r="C172" i="13"/>
  <c r="C173" i="13"/>
  <c r="C174" i="13"/>
  <c r="C175" i="13"/>
  <c r="C176" i="13"/>
  <c r="C177" i="13"/>
  <c r="C178" i="13"/>
  <c r="C179" i="13"/>
  <c r="C180" i="13"/>
  <c r="C181" i="13"/>
  <c r="C182" i="13"/>
  <c r="C183" i="13"/>
  <c r="C184" i="13"/>
  <c r="C185" i="13"/>
  <c r="C186" i="13"/>
  <c r="C187" i="13"/>
  <c r="C188" i="13"/>
  <c r="C189" i="13"/>
  <c r="C190" i="13"/>
  <c r="C191" i="13"/>
  <c r="C192" i="13"/>
  <c r="C193" i="13"/>
  <c r="C194" i="13"/>
  <c r="C195" i="13"/>
  <c r="C196" i="13"/>
  <c r="C197" i="13"/>
  <c r="C198" i="13"/>
  <c r="C199" i="13"/>
  <c r="C200" i="13"/>
  <c r="C201" i="13"/>
  <c r="C202" i="13"/>
  <c r="C203" i="13"/>
  <c r="C204" i="13"/>
  <c r="C205" i="13"/>
  <c r="C206" i="13"/>
  <c r="C207" i="13"/>
  <c r="C208" i="13"/>
  <c r="C209" i="13"/>
  <c r="C210" i="13"/>
  <c r="C211" i="13"/>
  <c r="C212" i="13"/>
  <c r="C213" i="13"/>
  <c r="C214" i="13"/>
  <c r="C215" i="13"/>
  <c r="C216" i="13"/>
  <c r="C217" i="13"/>
  <c r="C218" i="13"/>
  <c r="C219" i="13"/>
  <c r="C220" i="13"/>
  <c r="C221" i="13"/>
  <c r="C222" i="13"/>
  <c r="C223" i="13"/>
  <c r="C224" i="13"/>
  <c r="C225" i="13"/>
  <c r="C226" i="13"/>
  <c r="C227" i="13"/>
  <c r="C228" i="13"/>
  <c r="C229" i="13"/>
  <c r="C230" i="13"/>
  <c r="C231" i="13"/>
  <c r="C232" i="13"/>
  <c r="C233" i="13"/>
  <c r="C234" i="13"/>
  <c r="C235" i="13"/>
  <c r="C236" i="13"/>
  <c r="C237" i="13"/>
  <c r="C238" i="13"/>
  <c r="C239" i="13"/>
  <c r="C240" i="13"/>
  <c r="C241" i="13"/>
  <c r="C242" i="13"/>
  <c r="C243" i="13"/>
  <c r="C244" i="13"/>
  <c r="C245" i="13"/>
  <c r="C246" i="13"/>
  <c r="C247" i="13"/>
  <c r="C248" i="13"/>
  <c r="C249" i="13"/>
  <c r="C250" i="13"/>
  <c r="C251" i="13"/>
  <c r="C252" i="13"/>
  <c r="C253" i="13"/>
  <c r="C254" i="13"/>
  <c r="C255" i="13"/>
  <c r="C256" i="13"/>
  <c r="C257" i="13"/>
  <c r="C258" i="13"/>
  <c r="C259" i="13"/>
  <c r="C260" i="13"/>
  <c r="C261" i="13"/>
  <c r="C262" i="13"/>
  <c r="C263" i="13"/>
  <c r="C264" i="13"/>
  <c r="C265" i="13"/>
  <c r="C266" i="13"/>
  <c r="C267" i="13"/>
  <c r="C268" i="13"/>
  <c r="C269" i="13"/>
  <c r="C270" i="13"/>
  <c r="C271" i="13"/>
  <c r="C272" i="13"/>
  <c r="C273" i="13"/>
  <c r="C274" i="13"/>
  <c r="C275" i="13"/>
  <c r="C276" i="13"/>
  <c r="C277" i="13"/>
  <c r="C278" i="13"/>
  <c r="C279" i="13"/>
  <c r="C280" i="13"/>
  <c r="C281" i="13"/>
  <c r="C282" i="13"/>
  <c r="C283" i="13"/>
  <c r="C284" i="13"/>
  <c r="C285" i="13"/>
  <c r="C286" i="13"/>
  <c r="C287" i="13"/>
  <c r="C288" i="13"/>
  <c r="C289" i="13"/>
  <c r="C290" i="13"/>
  <c r="C291" i="13"/>
  <c r="C292" i="13"/>
  <c r="C293" i="13"/>
  <c r="C294" i="13"/>
  <c r="C295" i="13"/>
  <c r="C296" i="13"/>
  <c r="C297" i="13"/>
  <c r="C298" i="13"/>
  <c r="C299" i="13"/>
  <c r="C300" i="13"/>
  <c r="C301" i="13"/>
  <c r="C302" i="13"/>
  <c r="C303" i="13"/>
  <c r="C304" i="13"/>
  <c r="C305" i="13"/>
  <c r="C306" i="13"/>
  <c r="C307" i="13"/>
  <c r="C308" i="13"/>
  <c r="C309" i="13"/>
  <c r="C310" i="13"/>
  <c r="C311" i="13"/>
  <c r="C312" i="13"/>
  <c r="C313" i="13"/>
  <c r="C314" i="13"/>
  <c r="C315" i="13"/>
  <c r="C316" i="13"/>
  <c r="C317" i="13"/>
  <c r="C318" i="13"/>
  <c r="C319" i="13"/>
  <c r="C320" i="13"/>
  <c r="C321" i="13"/>
  <c r="C322" i="13"/>
  <c r="C323" i="13"/>
  <c r="C324" i="13"/>
  <c r="C325" i="13"/>
  <c r="C326" i="13"/>
  <c r="C327" i="13"/>
  <c r="C328" i="13"/>
  <c r="C329" i="13"/>
  <c r="C330" i="13"/>
  <c r="C331" i="13"/>
  <c r="C332" i="13"/>
  <c r="C333" i="13"/>
  <c r="C334" i="13"/>
  <c r="C335" i="13"/>
  <c r="C336" i="13"/>
  <c r="C337" i="13"/>
  <c r="C338" i="13"/>
  <c r="C339" i="13"/>
  <c r="C340" i="13"/>
  <c r="C341" i="13"/>
  <c r="C342" i="13"/>
  <c r="C343" i="13"/>
  <c r="C344" i="13"/>
  <c r="C345" i="13"/>
  <c r="C346" i="13"/>
  <c r="C347" i="13"/>
  <c r="C348" i="13"/>
  <c r="C349" i="13"/>
  <c r="C350" i="13"/>
  <c r="C351" i="13"/>
  <c r="C352" i="13"/>
  <c r="C353" i="13"/>
  <c r="C354" i="13"/>
  <c r="C355" i="13"/>
  <c r="C356" i="13"/>
  <c r="C357" i="13"/>
  <c r="C358" i="13"/>
  <c r="C359" i="13"/>
  <c r="C360" i="13"/>
  <c r="C361" i="13"/>
  <c r="C362" i="13"/>
  <c r="C363" i="13"/>
  <c r="C364" i="13"/>
  <c r="C365" i="13"/>
  <c r="C366" i="13"/>
  <c r="C367" i="13"/>
  <c r="C368" i="13"/>
  <c r="C369" i="13"/>
  <c r="C370" i="13"/>
  <c r="C371" i="13"/>
  <c r="C372" i="13"/>
  <c r="C373" i="13"/>
  <c r="C374" i="13"/>
  <c r="C375" i="13"/>
  <c r="C376" i="13"/>
  <c r="C377" i="13"/>
  <c r="C378" i="13"/>
  <c r="C379" i="13"/>
  <c r="C380" i="13"/>
  <c r="C381" i="13"/>
  <c r="C382" i="13"/>
  <c r="C383" i="13"/>
  <c r="C384" i="13"/>
  <c r="C385" i="13"/>
  <c r="C386" i="13"/>
  <c r="C387" i="13"/>
  <c r="C388" i="13"/>
  <c r="C389" i="13"/>
  <c r="C390" i="13"/>
  <c r="C391" i="13"/>
  <c r="C392" i="13"/>
  <c r="C393" i="13"/>
  <c r="C394" i="13"/>
  <c r="C395" i="13"/>
  <c r="C396" i="13"/>
  <c r="C397" i="13"/>
  <c r="C398" i="13"/>
  <c r="C399" i="13"/>
  <c r="C400" i="13"/>
  <c r="C401" i="13"/>
  <c r="C402" i="13"/>
  <c r="C403" i="13"/>
  <c r="C404" i="13"/>
  <c r="C405" i="13"/>
  <c r="C406" i="13"/>
  <c r="C407" i="13"/>
  <c r="C408" i="13"/>
  <c r="C409" i="13"/>
  <c r="C410" i="13"/>
  <c r="C411" i="13"/>
  <c r="C412" i="13"/>
  <c r="C413" i="13"/>
  <c r="C414" i="13"/>
  <c r="C415" i="13"/>
  <c r="C416" i="13"/>
  <c r="C417" i="13"/>
  <c r="C418" i="13"/>
  <c r="C419" i="13"/>
  <c r="C420" i="13"/>
  <c r="C421" i="13"/>
  <c r="C422" i="13"/>
  <c r="C423" i="13"/>
  <c r="C424" i="13"/>
  <c r="C425" i="13"/>
  <c r="C426" i="13"/>
  <c r="C427" i="13"/>
  <c r="C428" i="13"/>
  <c r="C429" i="13"/>
  <c r="C430" i="13"/>
  <c r="C431" i="13"/>
  <c r="C432" i="13"/>
  <c r="C433" i="13"/>
  <c r="C434" i="13"/>
  <c r="C435" i="13"/>
  <c r="C436" i="13"/>
  <c r="C437" i="13"/>
  <c r="C438" i="13"/>
  <c r="C439" i="13"/>
  <c r="C440" i="13"/>
  <c r="C441" i="13"/>
  <c r="C442" i="13"/>
  <c r="C443" i="13"/>
  <c r="C444" i="13"/>
  <c r="C445" i="13"/>
  <c r="C446" i="13"/>
  <c r="C447" i="13"/>
  <c r="C448" i="13"/>
  <c r="C449" i="13"/>
  <c r="C450" i="13"/>
  <c r="C451" i="13"/>
  <c r="C452" i="13"/>
  <c r="C453" i="13"/>
  <c r="C454" i="13"/>
  <c r="C455" i="13"/>
  <c r="C456" i="13"/>
  <c r="C457" i="13"/>
  <c r="C458" i="13"/>
  <c r="C459" i="13"/>
  <c r="C460" i="13"/>
  <c r="C461" i="13"/>
  <c r="C462" i="13"/>
  <c r="C463" i="13"/>
  <c r="C464" i="13"/>
  <c r="C465" i="13"/>
  <c r="C466" i="13"/>
  <c r="C467" i="13"/>
  <c r="C468" i="13"/>
  <c r="C469" i="13"/>
  <c r="C470" i="13"/>
  <c r="C471" i="13"/>
  <c r="C472" i="13"/>
  <c r="C473" i="13"/>
  <c r="C474" i="13"/>
  <c r="C475" i="13"/>
  <c r="C476" i="13"/>
  <c r="C477" i="13"/>
  <c r="C478" i="13"/>
  <c r="C479" i="13"/>
  <c r="C480" i="13"/>
  <c r="C481" i="13"/>
  <c r="C482" i="13"/>
  <c r="C483" i="13"/>
  <c r="C484" i="13"/>
  <c r="C485" i="13"/>
  <c r="C486" i="13"/>
  <c r="C487" i="13"/>
  <c r="C488" i="13"/>
  <c r="C489" i="13"/>
  <c r="C490" i="13"/>
  <c r="C491" i="13"/>
  <c r="C492" i="13"/>
  <c r="C493" i="13"/>
  <c r="C494" i="13"/>
  <c r="C495" i="13"/>
  <c r="C496" i="13"/>
  <c r="C497" i="13"/>
  <c r="C498" i="13"/>
  <c r="C499" i="13"/>
  <c r="C500" i="13"/>
  <c r="C501" i="13"/>
  <c r="C502" i="13"/>
  <c r="C503" i="13"/>
  <c r="C504" i="13"/>
  <c r="C505" i="13"/>
  <c r="C506" i="13"/>
  <c r="C507" i="13"/>
  <c r="C508" i="13"/>
  <c r="C509" i="13"/>
  <c r="C510" i="13"/>
  <c r="C511" i="13"/>
  <c r="C512" i="13"/>
  <c r="C513" i="13"/>
  <c r="C514" i="13"/>
  <c r="C515" i="13"/>
  <c r="C516" i="13"/>
  <c r="C517" i="13"/>
  <c r="C518" i="13"/>
  <c r="C519" i="13"/>
  <c r="C520" i="13"/>
  <c r="C521" i="13"/>
  <c r="C522" i="13"/>
  <c r="C523" i="13"/>
  <c r="C524" i="13"/>
  <c r="C525" i="13"/>
  <c r="C526" i="13"/>
  <c r="C527" i="13"/>
  <c r="C528" i="13"/>
  <c r="C529" i="13"/>
  <c r="C530" i="13"/>
  <c r="C531" i="13"/>
  <c r="C532" i="13"/>
  <c r="C533" i="13"/>
  <c r="C534" i="13"/>
  <c r="C535" i="13"/>
  <c r="C536" i="13"/>
  <c r="C537" i="13"/>
  <c r="C538" i="13"/>
  <c r="C539" i="13"/>
  <c r="C540" i="13"/>
  <c r="C541" i="13"/>
  <c r="C542" i="13"/>
  <c r="C543" i="13"/>
  <c r="C544" i="13"/>
  <c r="C545" i="13"/>
  <c r="C546" i="13"/>
  <c r="C547" i="13"/>
  <c r="C548" i="13"/>
  <c r="C549" i="13"/>
  <c r="C550" i="13"/>
  <c r="C551" i="13"/>
  <c r="C552" i="13"/>
  <c r="C553" i="13"/>
  <c r="C554" i="13"/>
  <c r="C555" i="13"/>
  <c r="C556" i="13"/>
  <c r="C557" i="13"/>
  <c r="C558" i="13"/>
  <c r="C559" i="13"/>
  <c r="C560" i="13"/>
  <c r="C561" i="13"/>
  <c r="C562" i="13"/>
  <c r="C563" i="13"/>
  <c r="C564" i="13"/>
  <c r="C565" i="13"/>
  <c r="C566" i="13"/>
  <c r="C567" i="13"/>
  <c r="C568" i="13"/>
  <c r="C569" i="13"/>
  <c r="C570" i="13"/>
  <c r="C571" i="13"/>
  <c r="C572" i="13"/>
  <c r="C573" i="13"/>
  <c r="C574" i="13"/>
  <c r="C575" i="13"/>
  <c r="C576" i="13"/>
  <c r="C577" i="13"/>
  <c r="C578" i="13"/>
  <c r="C579" i="13"/>
  <c r="C580" i="13"/>
  <c r="C581" i="13"/>
  <c r="C582" i="13"/>
  <c r="C583" i="13"/>
  <c r="C584" i="13"/>
  <c r="C585" i="13"/>
  <c r="C586" i="13"/>
  <c r="C587" i="13"/>
  <c r="C588" i="13"/>
  <c r="C589" i="13"/>
  <c r="C590" i="13"/>
  <c r="C591" i="13"/>
  <c r="C592" i="13"/>
  <c r="C593" i="13"/>
  <c r="C594" i="13"/>
  <c r="C595" i="13"/>
  <c r="C596" i="13"/>
  <c r="C597" i="13"/>
  <c r="C598" i="13"/>
  <c r="C599" i="13"/>
  <c r="C600" i="13"/>
  <c r="C601" i="13"/>
  <c r="C602" i="13"/>
  <c r="C603" i="13"/>
  <c r="C604" i="13"/>
  <c r="C605" i="13"/>
  <c r="C606" i="13"/>
  <c r="C607" i="13"/>
  <c r="C608" i="13"/>
  <c r="C609" i="13"/>
  <c r="C610" i="13"/>
  <c r="C611" i="13"/>
  <c r="C612" i="13"/>
  <c r="C613" i="13"/>
  <c r="C614" i="13"/>
  <c r="C615" i="13"/>
  <c r="C616" i="13"/>
  <c r="C617" i="13"/>
  <c r="C618" i="13"/>
  <c r="C619" i="13"/>
  <c r="C620" i="13"/>
  <c r="C621" i="13"/>
  <c r="C622" i="13"/>
  <c r="C623" i="13"/>
  <c r="C624" i="13"/>
  <c r="C625" i="13"/>
  <c r="C626" i="13"/>
  <c r="C627" i="13"/>
  <c r="C628" i="13"/>
  <c r="C629" i="13"/>
  <c r="C630" i="13"/>
  <c r="C631" i="13"/>
  <c r="C632" i="13"/>
  <c r="C633" i="13"/>
  <c r="C634" i="13"/>
  <c r="C635" i="13"/>
  <c r="C636" i="13"/>
  <c r="C637" i="13"/>
  <c r="C638" i="13"/>
  <c r="C639" i="13"/>
  <c r="C640" i="13"/>
  <c r="C641" i="13"/>
  <c r="C642" i="13"/>
  <c r="C643" i="13"/>
  <c r="C644" i="13"/>
  <c r="C645" i="13"/>
  <c r="C646" i="13"/>
  <c r="C647" i="13"/>
  <c r="C648" i="13"/>
  <c r="C649" i="13"/>
  <c r="C650" i="13"/>
  <c r="C651" i="13"/>
  <c r="C652" i="13"/>
  <c r="C653" i="13"/>
  <c r="C654" i="13"/>
  <c r="C655" i="13"/>
  <c r="C656" i="13"/>
  <c r="C657" i="13"/>
  <c r="C658" i="13"/>
  <c r="C659" i="13"/>
  <c r="C660" i="13"/>
  <c r="C661" i="13"/>
  <c r="C662" i="13"/>
  <c r="C663" i="13"/>
  <c r="C664" i="13"/>
  <c r="C665" i="13"/>
  <c r="C666" i="13"/>
  <c r="C667" i="13"/>
  <c r="C668" i="13"/>
  <c r="C669" i="13"/>
  <c r="C670" i="13"/>
  <c r="C671" i="13"/>
  <c r="C672" i="13"/>
  <c r="C673" i="13"/>
  <c r="C674" i="13"/>
  <c r="C675" i="13"/>
  <c r="C676" i="13"/>
  <c r="C677" i="13"/>
  <c r="C678" i="13"/>
  <c r="C679" i="13"/>
  <c r="C680" i="13"/>
  <c r="C681" i="13"/>
  <c r="C682" i="13"/>
  <c r="C683" i="13"/>
  <c r="C684" i="13"/>
  <c r="C685" i="13"/>
  <c r="C686" i="13"/>
  <c r="C687" i="13"/>
  <c r="C688" i="13"/>
  <c r="C689" i="13"/>
  <c r="C690" i="13"/>
  <c r="C691" i="13"/>
  <c r="C692" i="13"/>
  <c r="C693" i="13"/>
  <c r="C694" i="13"/>
  <c r="C695" i="13"/>
  <c r="C696" i="13"/>
  <c r="C697" i="13"/>
  <c r="C698" i="13"/>
  <c r="C699" i="13"/>
  <c r="C700" i="13"/>
  <c r="C701" i="13"/>
  <c r="C702" i="13"/>
  <c r="C703" i="13"/>
  <c r="C704" i="13"/>
  <c r="C705" i="13"/>
  <c r="C706" i="13"/>
  <c r="C707" i="13"/>
  <c r="C708" i="13"/>
  <c r="C709" i="13"/>
  <c r="C710" i="13"/>
  <c r="C711" i="13"/>
  <c r="C712" i="13"/>
  <c r="C713" i="13"/>
  <c r="C714" i="13"/>
  <c r="C715" i="13"/>
  <c r="C716" i="13"/>
  <c r="C717" i="13"/>
  <c r="C718" i="13"/>
  <c r="C719" i="13"/>
  <c r="C720" i="13"/>
  <c r="C721" i="13"/>
  <c r="C722" i="13"/>
  <c r="C723" i="13"/>
  <c r="C724" i="13"/>
  <c r="C725" i="13"/>
  <c r="C726" i="13"/>
  <c r="C727" i="13"/>
  <c r="C728" i="13"/>
  <c r="C729" i="13"/>
  <c r="C730" i="13"/>
  <c r="C731" i="13"/>
  <c r="C732" i="13"/>
  <c r="C733" i="13"/>
  <c r="C734" i="13"/>
  <c r="C735" i="13"/>
  <c r="C736" i="13"/>
  <c r="C737" i="13"/>
  <c r="C738" i="13"/>
  <c r="C739" i="13"/>
  <c r="C740" i="13"/>
  <c r="C741" i="13"/>
  <c r="C742" i="13"/>
  <c r="C743" i="13"/>
  <c r="C744" i="13"/>
  <c r="C745" i="13"/>
  <c r="C746" i="13"/>
  <c r="C747" i="13"/>
  <c r="C748" i="13"/>
  <c r="C749" i="13"/>
  <c r="C750" i="13"/>
  <c r="C751" i="13"/>
  <c r="C752" i="13"/>
  <c r="C753" i="13"/>
  <c r="C754" i="13"/>
  <c r="C755" i="13"/>
  <c r="C756" i="13"/>
  <c r="C757" i="13"/>
  <c r="C758" i="13"/>
  <c r="C759" i="13"/>
  <c r="C760" i="13"/>
  <c r="C761" i="13"/>
  <c r="C762" i="13"/>
  <c r="C763" i="13"/>
  <c r="C764" i="13"/>
  <c r="C765" i="13"/>
  <c r="C766" i="13"/>
  <c r="C767" i="13"/>
  <c r="C768" i="13"/>
  <c r="C769" i="13"/>
  <c r="C770" i="13"/>
  <c r="C771" i="13"/>
  <c r="C772" i="13"/>
  <c r="C773" i="13"/>
  <c r="C774" i="13"/>
  <c r="C775" i="13"/>
  <c r="C776" i="13"/>
  <c r="C777" i="13"/>
  <c r="C778" i="13"/>
  <c r="C779" i="13"/>
  <c r="C780" i="13"/>
  <c r="C781" i="13"/>
  <c r="C782" i="13"/>
  <c r="C783" i="13"/>
  <c r="C784" i="13"/>
  <c r="C785" i="13"/>
  <c r="C786" i="13"/>
  <c r="C787" i="13"/>
  <c r="C788" i="13"/>
  <c r="C789" i="13"/>
  <c r="C790" i="13"/>
  <c r="C791" i="13"/>
  <c r="C792" i="13"/>
  <c r="C793" i="13"/>
  <c r="C794" i="13"/>
  <c r="C795" i="13"/>
  <c r="C796" i="13"/>
  <c r="C797" i="13"/>
  <c r="C798" i="13"/>
  <c r="C799" i="13"/>
  <c r="C800" i="13"/>
  <c r="C801" i="13"/>
  <c r="C802" i="13"/>
  <c r="C803" i="13"/>
  <c r="C804" i="13"/>
  <c r="C805" i="13"/>
  <c r="C806" i="13"/>
  <c r="C807" i="13"/>
  <c r="C808" i="13"/>
  <c r="C809" i="13"/>
  <c r="C810" i="13"/>
  <c r="C811" i="13"/>
  <c r="C812" i="13"/>
  <c r="C813" i="13"/>
  <c r="C814" i="13"/>
  <c r="C815" i="13"/>
  <c r="C816" i="13"/>
  <c r="C817" i="13"/>
  <c r="C818" i="13"/>
  <c r="C819" i="13"/>
  <c r="C820" i="13"/>
  <c r="C821" i="13"/>
  <c r="C822" i="13"/>
  <c r="C823" i="13"/>
  <c r="C824" i="13"/>
  <c r="C825" i="13"/>
  <c r="C826" i="13"/>
  <c r="C827" i="13"/>
  <c r="C828" i="13"/>
  <c r="C829" i="13"/>
  <c r="C830" i="13"/>
  <c r="C831" i="13"/>
  <c r="C832" i="13"/>
  <c r="C833" i="13"/>
  <c r="C834" i="13"/>
  <c r="C835" i="13"/>
  <c r="C836" i="13"/>
  <c r="C837" i="13"/>
  <c r="C838" i="13"/>
  <c r="C839" i="13"/>
  <c r="C840" i="13"/>
  <c r="C841" i="13"/>
  <c r="C842" i="13"/>
  <c r="C843" i="13"/>
  <c r="C844" i="13"/>
  <c r="C845" i="13"/>
  <c r="C846" i="13"/>
  <c r="C847" i="13"/>
  <c r="C848" i="13"/>
  <c r="C849" i="13"/>
  <c r="C850" i="13"/>
  <c r="C851" i="13"/>
  <c r="C852" i="13"/>
  <c r="C853" i="13"/>
  <c r="C854" i="13"/>
  <c r="C855" i="13"/>
  <c r="C856" i="13"/>
  <c r="C857" i="13"/>
  <c r="C858" i="13"/>
  <c r="C859" i="13"/>
  <c r="C860" i="13"/>
  <c r="C861" i="13"/>
  <c r="C862" i="13"/>
  <c r="C863" i="13"/>
  <c r="C864" i="13"/>
  <c r="C865" i="13"/>
  <c r="C866" i="13"/>
  <c r="C867" i="13"/>
  <c r="C868" i="13"/>
  <c r="C869" i="13"/>
  <c r="C870" i="13"/>
  <c r="C871" i="13"/>
  <c r="C872" i="13"/>
  <c r="C873" i="13"/>
  <c r="C874" i="13"/>
  <c r="C875" i="13"/>
  <c r="C876" i="13"/>
  <c r="C877" i="13"/>
  <c r="C878" i="13"/>
  <c r="C879" i="13"/>
  <c r="C880" i="13"/>
  <c r="C881" i="13"/>
  <c r="C882" i="13"/>
  <c r="C883" i="13"/>
  <c r="C884" i="13"/>
  <c r="C885" i="13"/>
  <c r="C886" i="13"/>
  <c r="C887" i="13"/>
  <c r="C888" i="13"/>
  <c r="C889" i="13"/>
  <c r="C890" i="13"/>
  <c r="C891" i="13"/>
  <c r="C892" i="13"/>
  <c r="C893" i="13"/>
  <c r="C894" i="13"/>
  <c r="C895" i="13"/>
  <c r="C896" i="13"/>
  <c r="C897" i="13"/>
  <c r="C898" i="13"/>
  <c r="C899" i="13"/>
  <c r="C900" i="13"/>
  <c r="E3" i="13"/>
  <c r="D3" i="13"/>
  <c r="C3" i="13"/>
  <c r="K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82" i="6"/>
  <c r="K83" i="6"/>
  <c r="K84" i="6"/>
  <c r="K85" i="6"/>
  <c r="K86" i="6"/>
  <c r="K87" i="6"/>
  <c r="K88" i="6"/>
  <c r="K89" i="6"/>
  <c r="K90" i="6"/>
  <c r="K91" i="6"/>
  <c r="K92" i="6"/>
  <c r="K93" i="6"/>
  <c r="K94" i="6"/>
  <c r="K95" i="6"/>
  <c r="K96" i="6"/>
  <c r="K97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3" i="6"/>
  <c r="K114" i="6"/>
  <c r="K115" i="6"/>
  <c r="K116" i="6"/>
  <c r="K117" i="6"/>
  <c r="K118" i="6"/>
  <c r="K119" i="6"/>
  <c r="K120" i="6"/>
  <c r="K121" i="6"/>
  <c r="K122" i="6"/>
  <c r="K123" i="6"/>
  <c r="K124" i="6"/>
  <c r="K125" i="6"/>
  <c r="K126" i="6"/>
  <c r="K127" i="6"/>
  <c r="K128" i="6"/>
  <c r="K129" i="6"/>
  <c r="K130" i="6"/>
  <c r="K131" i="6"/>
  <c r="K132" i="6"/>
  <c r="K133" i="6"/>
  <c r="K134" i="6"/>
  <c r="K135" i="6"/>
  <c r="K136" i="6"/>
  <c r="K137" i="6"/>
  <c r="K138" i="6"/>
  <c r="K139" i="6"/>
  <c r="K140" i="6"/>
  <c r="K141" i="6"/>
  <c r="K142" i="6"/>
  <c r="K143" i="6"/>
  <c r="K144" i="6"/>
  <c r="K145" i="6"/>
  <c r="K146" i="6"/>
  <c r="K147" i="6"/>
  <c r="K148" i="6"/>
  <c r="K149" i="6"/>
  <c r="K150" i="6"/>
  <c r="K151" i="6"/>
  <c r="K152" i="6"/>
  <c r="K153" i="6"/>
  <c r="K154" i="6"/>
  <c r="K155" i="6"/>
  <c r="K156" i="6"/>
  <c r="K157" i="6"/>
  <c r="K158" i="6"/>
  <c r="K159" i="6"/>
  <c r="K160" i="6"/>
  <c r="K161" i="6"/>
  <c r="K162" i="6"/>
  <c r="K163" i="6"/>
  <c r="K164" i="6"/>
  <c r="K165" i="6"/>
  <c r="K166" i="6"/>
  <c r="K167" i="6"/>
  <c r="K168" i="6"/>
  <c r="K169" i="6"/>
  <c r="K170" i="6"/>
  <c r="K171" i="6"/>
  <c r="K172" i="6"/>
  <c r="K173" i="6"/>
  <c r="K174" i="6"/>
  <c r="K175" i="6"/>
  <c r="K176" i="6"/>
  <c r="K177" i="6"/>
  <c r="K178" i="6"/>
  <c r="K179" i="6"/>
  <c r="K180" i="6"/>
  <c r="K181" i="6"/>
  <c r="K182" i="6"/>
  <c r="K183" i="6"/>
  <c r="K184" i="6"/>
  <c r="K185" i="6"/>
  <c r="K186" i="6"/>
  <c r="K187" i="6"/>
  <c r="K188" i="6"/>
  <c r="K189" i="6"/>
  <c r="K190" i="6"/>
  <c r="K191" i="6"/>
  <c r="K192" i="6"/>
  <c r="K193" i="6"/>
  <c r="K194" i="6"/>
  <c r="K195" i="6"/>
  <c r="K196" i="6"/>
  <c r="K197" i="6"/>
  <c r="K198" i="6"/>
  <c r="K199" i="6"/>
  <c r="K200" i="6"/>
  <c r="K201" i="6"/>
  <c r="K202" i="6"/>
  <c r="K203" i="6"/>
  <c r="K204" i="6"/>
  <c r="K205" i="6"/>
  <c r="K206" i="6"/>
  <c r="K207" i="6"/>
  <c r="K208" i="6"/>
  <c r="K209" i="6"/>
  <c r="K210" i="6"/>
  <c r="K211" i="6"/>
  <c r="K212" i="6"/>
  <c r="K213" i="6"/>
  <c r="K214" i="6"/>
  <c r="K215" i="6"/>
  <c r="K216" i="6"/>
  <c r="K217" i="6"/>
  <c r="K218" i="6"/>
  <c r="K219" i="6"/>
  <c r="K220" i="6"/>
  <c r="K221" i="6"/>
  <c r="K222" i="6"/>
  <c r="K223" i="6"/>
  <c r="K224" i="6"/>
  <c r="K225" i="6"/>
  <c r="K226" i="6"/>
  <c r="K227" i="6"/>
  <c r="K228" i="6"/>
  <c r="K229" i="6"/>
  <c r="K230" i="6"/>
  <c r="K231" i="6"/>
  <c r="K232" i="6"/>
  <c r="K233" i="6"/>
  <c r="K234" i="6"/>
  <c r="K235" i="6"/>
  <c r="K236" i="6"/>
  <c r="K237" i="6"/>
  <c r="K238" i="6"/>
  <c r="K239" i="6"/>
  <c r="K240" i="6"/>
  <c r="K241" i="6"/>
  <c r="K242" i="6"/>
  <c r="K243" i="6"/>
  <c r="K244" i="6"/>
  <c r="K245" i="6"/>
  <c r="K246" i="6"/>
  <c r="K247" i="6"/>
  <c r="K248" i="6"/>
  <c r="K249" i="6"/>
  <c r="K250" i="6"/>
  <c r="K251" i="6"/>
  <c r="K3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3" i="6"/>
  <c r="L84" i="6"/>
  <c r="L85" i="6"/>
  <c r="L86" i="6"/>
  <c r="L87" i="6"/>
  <c r="L88" i="6"/>
  <c r="L89" i="6"/>
  <c r="L90" i="6"/>
  <c r="L91" i="6"/>
  <c r="L92" i="6"/>
  <c r="L93" i="6"/>
  <c r="L94" i="6"/>
  <c r="L95" i="6"/>
  <c r="L96" i="6"/>
  <c r="L97" i="6"/>
  <c r="L98" i="6"/>
  <c r="L99" i="6"/>
  <c r="L100" i="6"/>
  <c r="L101" i="6"/>
  <c r="L102" i="6"/>
  <c r="L103" i="6"/>
  <c r="L104" i="6"/>
  <c r="L105" i="6"/>
  <c r="L106" i="6"/>
  <c r="L107" i="6"/>
  <c r="L108" i="6"/>
  <c r="L109" i="6"/>
  <c r="L110" i="6"/>
  <c r="L111" i="6"/>
  <c r="L112" i="6"/>
  <c r="L113" i="6"/>
  <c r="L114" i="6"/>
  <c r="L115" i="6"/>
  <c r="L116" i="6"/>
  <c r="L117" i="6"/>
  <c r="L118" i="6"/>
  <c r="L119" i="6"/>
  <c r="L120" i="6"/>
  <c r="L121" i="6"/>
  <c r="L122" i="6"/>
  <c r="L123" i="6"/>
  <c r="L124" i="6"/>
  <c r="L125" i="6"/>
  <c r="L126" i="6"/>
  <c r="L127" i="6"/>
  <c r="L128" i="6"/>
  <c r="L129" i="6"/>
  <c r="L130" i="6"/>
  <c r="L131" i="6"/>
  <c r="L132" i="6"/>
  <c r="L133" i="6"/>
  <c r="L134" i="6"/>
  <c r="L135" i="6"/>
  <c r="L136" i="6"/>
  <c r="L137" i="6"/>
  <c r="L138" i="6"/>
  <c r="L139" i="6"/>
  <c r="L140" i="6"/>
  <c r="L141" i="6"/>
  <c r="L142" i="6"/>
  <c r="L143" i="6"/>
  <c r="L144" i="6"/>
  <c r="L145" i="6"/>
  <c r="L146" i="6"/>
  <c r="L147" i="6"/>
  <c r="L148" i="6"/>
  <c r="L149" i="6"/>
  <c r="L150" i="6"/>
  <c r="L151" i="6"/>
  <c r="L152" i="6"/>
  <c r="L153" i="6"/>
  <c r="L154" i="6"/>
  <c r="L155" i="6"/>
  <c r="L156" i="6"/>
  <c r="L157" i="6"/>
  <c r="L158" i="6"/>
  <c r="L159" i="6"/>
  <c r="L160" i="6"/>
  <c r="L161" i="6"/>
  <c r="L162" i="6"/>
  <c r="L163" i="6"/>
  <c r="L164" i="6"/>
  <c r="L165" i="6"/>
  <c r="L166" i="6"/>
  <c r="L167" i="6"/>
  <c r="L168" i="6"/>
  <c r="L169" i="6"/>
  <c r="L170" i="6"/>
  <c r="L171" i="6"/>
  <c r="L172" i="6"/>
  <c r="L173" i="6"/>
  <c r="L174" i="6"/>
  <c r="L175" i="6"/>
  <c r="L176" i="6"/>
  <c r="L177" i="6"/>
  <c r="L178" i="6"/>
  <c r="L179" i="6"/>
  <c r="L180" i="6"/>
  <c r="L181" i="6"/>
  <c r="L182" i="6"/>
  <c r="L183" i="6"/>
  <c r="L184" i="6"/>
  <c r="L185" i="6"/>
  <c r="L186" i="6"/>
  <c r="L187" i="6"/>
  <c r="L188" i="6"/>
  <c r="L189" i="6"/>
  <c r="L190" i="6"/>
  <c r="L191" i="6"/>
  <c r="L192" i="6"/>
  <c r="L193" i="6"/>
  <c r="L194" i="6"/>
  <c r="L195" i="6"/>
  <c r="L196" i="6"/>
  <c r="L197" i="6"/>
  <c r="L198" i="6"/>
  <c r="L199" i="6"/>
  <c r="L200" i="6"/>
  <c r="L201" i="6"/>
  <c r="L202" i="6"/>
  <c r="L203" i="6"/>
  <c r="L204" i="6"/>
  <c r="L205" i="6"/>
  <c r="L206" i="6"/>
  <c r="L207" i="6"/>
  <c r="L208" i="6"/>
  <c r="L209" i="6"/>
  <c r="L210" i="6"/>
  <c r="L211" i="6"/>
  <c r="L212" i="6"/>
  <c r="L213" i="6"/>
  <c r="L214" i="6"/>
  <c r="L215" i="6"/>
  <c r="L216" i="6"/>
  <c r="L217" i="6"/>
  <c r="L218" i="6"/>
  <c r="L219" i="6"/>
  <c r="L220" i="6"/>
  <c r="L221" i="6"/>
  <c r="L222" i="6"/>
  <c r="L223" i="6"/>
  <c r="L224" i="6"/>
  <c r="L225" i="6"/>
  <c r="L226" i="6"/>
  <c r="L227" i="6"/>
  <c r="L228" i="6"/>
  <c r="L229" i="6"/>
  <c r="L230" i="6"/>
  <c r="L231" i="6"/>
  <c r="L232" i="6"/>
  <c r="L233" i="6"/>
  <c r="L234" i="6"/>
  <c r="L235" i="6"/>
  <c r="L236" i="6"/>
  <c r="L237" i="6"/>
  <c r="L238" i="6"/>
  <c r="L239" i="6"/>
  <c r="L240" i="6"/>
  <c r="L241" i="6"/>
  <c r="L242" i="6"/>
  <c r="L243" i="6"/>
  <c r="L244" i="6"/>
  <c r="L245" i="6"/>
  <c r="L246" i="6"/>
  <c r="L247" i="6"/>
  <c r="L248" i="6"/>
  <c r="L249" i="6"/>
  <c r="L250" i="6"/>
  <c r="L251" i="6"/>
  <c r="L3" i="6"/>
  <c r="M4" i="6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7" i="6"/>
  <c r="M98" i="6"/>
  <c r="M99" i="6"/>
  <c r="M100" i="6"/>
  <c r="M101" i="6"/>
  <c r="M102" i="6"/>
  <c r="M103" i="6"/>
  <c r="M104" i="6"/>
  <c r="M105" i="6"/>
  <c r="M106" i="6"/>
  <c r="M107" i="6"/>
  <c r="M108" i="6"/>
  <c r="M109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M125" i="6"/>
  <c r="M126" i="6"/>
  <c r="M127" i="6"/>
  <c r="M128" i="6"/>
  <c r="M129" i="6"/>
  <c r="M130" i="6"/>
  <c r="M131" i="6"/>
  <c r="M132" i="6"/>
  <c r="M133" i="6"/>
  <c r="M134" i="6"/>
  <c r="M135" i="6"/>
  <c r="M136" i="6"/>
  <c r="M137" i="6"/>
  <c r="M138" i="6"/>
  <c r="M139" i="6"/>
  <c r="M140" i="6"/>
  <c r="M141" i="6"/>
  <c r="M142" i="6"/>
  <c r="M143" i="6"/>
  <c r="M144" i="6"/>
  <c r="M145" i="6"/>
  <c r="M146" i="6"/>
  <c r="M147" i="6"/>
  <c r="M148" i="6"/>
  <c r="M149" i="6"/>
  <c r="M150" i="6"/>
  <c r="M151" i="6"/>
  <c r="M152" i="6"/>
  <c r="M153" i="6"/>
  <c r="M154" i="6"/>
  <c r="M155" i="6"/>
  <c r="M156" i="6"/>
  <c r="M157" i="6"/>
  <c r="M158" i="6"/>
  <c r="M159" i="6"/>
  <c r="M160" i="6"/>
  <c r="M161" i="6"/>
  <c r="M162" i="6"/>
  <c r="M163" i="6"/>
  <c r="M164" i="6"/>
  <c r="M165" i="6"/>
  <c r="M166" i="6"/>
  <c r="M167" i="6"/>
  <c r="M168" i="6"/>
  <c r="M169" i="6"/>
  <c r="M170" i="6"/>
  <c r="M171" i="6"/>
  <c r="M172" i="6"/>
  <c r="M173" i="6"/>
  <c r="M174" i="6"/>
  <c r="M175" i="6"/>
  <c r="M176" i="6"/>
  <c r="M177" i="6"/>
  <c r="M178" i="6"/>
  <c r="M179" i="6"/>
  <c r="M180" i="6"/>
  <c r="M181" i="6"/>
  <c r="M182" i="6"/>
  <c r="M183" i="6"/>
  <c r="M184" i="6"/>
  <c r="M185" i="6"/>
  <c r="M186" i="6"/>
  <c r="M187" i="6"/>
  <c r="M188" i="6"/>
  <c r="M189" i="6"/>
  <c r="M190" i="6"/>
  <c r="M191" i="6"/>
  <c r="M192" i="6"/>
  <c r="M193" i="6"/>
  <c r="M194" i="6"/>
  <c r="M195" i="6"/>
  <c r="M196" i="6"/>
  <c r="M197" i="6"/>
  <c r="M198" i="6"/>
  <c r="M199" i="6"/>
  <c r="M200" i="6"/>
  <c r="M201" i="6"/>
  <c r="M202" i="6"/>
  <c r="M203" i="6"/>
  <c r="M204" i="6"/>
  <c r="M205" i="6"/>
  <c r="M206" i="6"/>
  <c r="M207" i="6"/>
  <c r="M208" i="6"/>
  <c r="M209" i="6"/>
  <c r="M210" i="6"/>
  <c r="M211" i="6"/>
  <c r="M212" i="6"/>
  <c r="M213" i="6"/>
  <c r="M214" i="6"/>
  <c r="M215" i="6"/>
  <c r="M216" i="6"/>
  <c r="M217" i="6"/>
  <c r="M218" i="6"/>
  <c r="M219" i="6"/>
  <c r="M220" i="6"/>
  <c r="M221" i="6"/>
  <c r="M222" i="6"/>
  <c r="M223" i="6"/>
  <c r="M224" i="6"/>
  <c r="M225" i="6"/>
  <c r="M226" i="6"/>
  <c r="M227" i="6"/>
  <c r="M228" i="6"/>
  <c r="M229" i="6"/>
  <c r="M230" i="6"/>
  <c r="M231" i="6"/>
  <c r="M232" i="6"/>
  <c r="M233" i="6"/>
  <c r="M234" i="6"/>
  <c r="M235" i="6"/>
  <c r="M236" i="6"/>
  <c r="M237" i="6"/>
  <c r="M238" i="6"/>
  <c r="M239" i="6"/>
  <c r="M240" i="6"/>
  <c r="M241" i="6"/>
  <c r="M242" i="6"/>
  <c r="M243" i="6"/>
  <c r="M244" i="6"/>
  <c r="M245" i="6"/>
  <c r="M246" i="6"/>
  <c r="M247" i="6"/>
  <c r="M248" i="6"/>
  <c r="M249" i="6"/>
  <c r="M250" i="6"/>
  <c r="M251" i="6"/>
  <c r="M3" i="6"/>
  <c r="L1387" i="6"/>
  <c r="M1387" i="6"/>
  <c r="N1387" i="6"/>
  <c r="L1388" i="6"/>
  <c r="M1388" i="6"/>
  <c r="N1388" i="6"/>
  <c r="L1389" i="6"/>
  <c r="M1389" i="6"/>
  <c r="N1389" i="6"/>
  <c r="L1390" i="6"/>
  <c r="M1390" i="6"/>
  <c r="N1390" i="6"/>
  <c r="L1391" i="6"/>
  <c r="M1391" i="6"/>
  <c r="N1391" i="6"/>
  <c r="L1392" i="6"/>
  <c r="M1392" i="6"/>
  <c r="N1392" i="6"/>
  <c r="L1393" i="6"/>
  <c r="M1393" i="6"/>
  <c r="N1393" i="6"/>
  <c r="L1394" i="6"/>
  <c r="M1394" i="6"/>
  <c r="N1394" i="6"/>
  <c r="L1395" i="6"/>
  <c r="M1395" i="6"/>
  <c r="N1395" i="6"/>
  <c r="L1396" i="6"/>
  <c r="M1396" i="6"/>
  <c r="N1396" i="6"/>
  <c r="L1397" i="6"/>
  <c r="M1397" i="6"/>
  <c r="N1397" i="6"/>
  <c r="L1398" i="6"/>
  <c r="M1398" i="6"/>
  <c r="N1398" i="6"/>
  <c r="L1399" i="6"/>
  <c r="M1399" i="6"/>
  <c r="N1399" i="6"/>
  <c r="L1400" i="6"/>
  <c r="M1400" i="6"/>
  <c r="N1400" i="6"/>
  <c r="L1401" i="6"/>
  <c r="M1401" i="6"/>
  <c r="N1401" i="6"/>
  <c r="L1402" i="6"/>
  <c r="M1402" i="6"/>
  <c r="N1402" i="6"/>
  <c r="L1403" i="6"/>
  <c r="M1403" i="6"/>
  <c r="N1403" i="6"/>
  <c r="L1404" i="6"/>
  <c r="M1404" i="6"/>
  <c r="N1404" i="6"/>
  <c r="L1405" i="6"/>
  <c r="M1405" i="6"/>
  <c r="N1405" i="6"/>
  <c r="L1406" i="6"/>
  <c r="M1406" i="6"/>
  <c r="N1406" i="6"/>
  <c r="L1407" i="6"/>
  <c r="M1407" i="6"/>
  <c r="N1407" i="6"/>
  <c r="L1408" i="6"/>
  <c r="M1408" i="6"/>
  <c r="N1408" i="6"/>
  <c r="L1409" i="6"/>
  <c r="M1409" i="6"/>
  <c r="N1409" i="6"/>
  <c r="L1410" i="6"/>
  <c r="M1410" i="6"/>
  <c r="N1410" i="6"/>
  <c r="L1411" i="6"/>
  <c r="M1411" i="6"/>
  <c r="N1411" i="6"/>
  <c r="L1412" i="6"/>
  <c r="M1412" i="6"/>
  <c r="N1412" i="6"/>
  <c r="L1413" i="6"/>
  <c r="M1413" i="6"/>
  <c r="N1413" i="6"/>
  <c r="L1414" i="6"/>
  <c r="M1414" i="6"/>
  <c r="N1414" i="6"/>
  <c r="L1415" i="6"/>
  <c r="M1415" i="6"/>
  <c r="N1415" i="6"/>
  <c r="L1416" i="6"/>
  <c r="M1416" i="6"/>
  <c r="N1416" i="6"/>
  <c r="L1417" i="6"/>
  <c r="M1417" i="6"/>
  <c r="N1417" i="6"/>
  <c r="L1418" i="6"/>
  <c r="M1418" i="6"/>
  <c r="N1418" i="6"/>
  <c r="L1419" i="6"/>
  <c r="M1419" i="6"/>
  <c r="N1419" i="6"/>
  <c r="L1420" i="6"/>
  <c r="M1420" i="6"/>
  <c r="N1420" i="6"/>
  <c r="L1421" i="6"/>
  <c r="M1421" i="6"/>
  <c r="N1421" i="6"/>
  <c r="L1422" i="6"/>
  <c r="M1422" i="6"/>
  <c r="N1422" i="6"/>
  <c r="L1423" i="6"/>
  <c r="M1423" i="6"/>
  <c r="N1423" i="6"/>
  <c r="L1424" i="6"/>
  <c r="M1424" i="6"/>
  <c r="N1424" i="6"/>
  <c r="L1425" i="6"/>
  <c r="M1425" i="6"/>
  <c r="N1425" i="6"/>
  <c r="L1426" i="6"/>
  <c r="M1426" i="6"/>
  <c r="N1426" i="6"/>
  <c r="L1427" i="6"/>
  <c r="M1427" i="6"/>
  <c r="N1427" i="6"/>
  <c r="L1428" i="6"/>
  <c r="M1428" i="6"/>
  <c r="N1428" i="6"/>
  <c r="L1429" i="6"/>
  <c r="M1429" i="6"/>
  <c r="N1429" i="6"/>
  <c r="L1430" i="6"/>
  <c r="M1430" i="6"/>
  <c r="N1430" i="6"/>
  <c r="L1431" i="6"/>
  <c r="M1431" i="6"/>
  <c r="N1431" i="6"/>
  <c r="L1432" i="6"/>
  <c r="M1432" i="6"/>
  <c r="N1432" i="6"/>
  <c r="L1433" i="6"/>
  <c r="M1433" i="6"/>
  <c r="N1433" i="6"/>
  <c r="L1434" i="6"/>
  <c r="M1434" i="6"/>
  <c r="N1434" i="6"/>
  <c r="L1435" i="6"/>
  <c r="M1435" i="6"/>
  <c r="N1435" i="6"/>
  <c r="L1436" i="6"/>
  <c r="M1436" i="6"/>
  <c r="N1436" i="6"/>
  <c r="L1437" i="6"/>
  <c r="M1437" i="6"/>
  <c r="N1437" i="6"/>
  <c r="L1438" i="6"/>
  <c r="M1438" i="6"/>
  <c r="N1438" i="6"/>
  <c r="L1439" i="6"/>
  <c r="M1439" i="6"/>
  <c r="N1439" i="6"/>
  <c r="L1440" i="6"/>
  <c r="M1440" i="6"/>
  <c r="N1440" i="6"/>
  <c r="L1441" i="6"/>
  <c r="M1441" i="6"/>
  <c r="N1441" i="6"/>
  <c r="L1442" i="6"/>
  <c r="M1442" i="6"/>
  <c r="N1442" i="6"/>
  <c r="L1443" i="6"/>
  <c r="M1443" i="6"/>
  <c r="N1443" i="6"/>
  <c r="L1444" i="6"/>
  <c r="M1444" i="6"/>
  <c r="N1444" i="6"/>
  <c r="L1445" i="6"/>
  <c r="M1445" i="6"/>
  <c r="N1445" i="6"/>
  <c r="L1446" i="6"/>
  <c r="M1446" i="6"/>
  <c r="N1446" i="6"/>
  <c r="L1447" i="6"/>
  <c r="M1447" i="6"/>
  <c r="N1447" i="6"/>
  <c r="L1448" i="6"/>
  <c r="M1448" i="6"/>
  <c r="N1448" i="6"/>
  <c r="L1449" i="6"/>
  <c r="M1449" i="6"/>
  <c r="N1449" i="6"/>
  <c r="L1450" i="6"/>
  <c r="M1450" i="6"/>
  <c r="N1450" i="6"/>
  <c r="L1451" i="6"/>
  <c r="M1451" i="6"/>
  <c r="N1451" i="6"/>
  <c r="L1452" i="6"/>
  <c r="M1452" i="6"/>
  <c r="N1452" i="6"/>
  <c r="L1453" i="6"/>
  <c r="M1453" i="6"/>
  <c r="N1453" i="6"/>
  <c r="L1454" i="6"/>
  <c r="M1454" i="6"/>
  <c r="N1454" i="6"/>
  <c r="L1455" i="6"/>
  <c r="M1455" i="6"/>
  <c r="N1455" i="6"/>
  <c r="L1456" i="6"/>
  <c r="M1456" i="6"/>
  <c r="N1456" i="6"/>
  <c r="L1457" i="6"/>
  <c r="M1457" i="6"/>
  <c r="N1457" i="6"/>
  <c r="L1458" i="6"/>
  <c r="M1458" i="6"/>
  <c r="N1458" i="6"/>
  <c r="L1459" i="6"/>
  <c r="M1459" i="6"/>
  <c r="N1459" i="6"/>
  <c r="L1460" i="6"/>
  <c r="M1460" i="6"/>
  <c r="N1460" i="6"/>
  <c r="L1461" i="6"/>
  <c r="M1461" i="6"/>
  <c r="N1461" i="6"/>
  <c r="L1462" i="6"/>
  <c r="M1462" i="6"/>
  <c r="N1462" i="6"/>
  <c r="L1463" i="6"/>
  <c r="M1463" i="6"/>
  <c r="N1463" i="6"/>
  <c r="L1464" i="6"/>
  <c r="M1464" i="6"/>
  <c r="N1464" i="6"/>
  <c r="L1465" i="6"/>
  <c r="M1465" i="6"/>
  <c r="N1465" i="6"/>
  <c r="L1466" i="6"/>
  <c r="M1466" i="6"/>
  <c r="N1466" i="6"/>
  <c r="L1467" i="6"/>
  <c r="M1467" i="6"/>
  <c r="N1467" i="6"/>
  <c r="L1468" i="6"/>
  <c r="M1468" i="6"/>
  <c r="N1468" i="6"/>
  <c r="L1469" i="6"/>
  <c r="M1469" i="6"/>
  <c r="N1469" i="6"/>
  <c r="L1470" i="6"/>
  <c r="M1470" i="6"/>
  <c r="N1470" i="6"/>
  <c r="L1471" i="6"/>
  <c r="M1471" i="6"/>
  <c r="N1471" i="6"/>
  <c r="L1472" i="6"/>
  <c r="M1472" i="6"/>
  <c r="N1472" i="6"/>
  <c r="L1473" i="6"/>
  <c r="M1473" i="6"/>
  <c r="N1473" i="6"/>
  <c r="L1474" i="6"/>
  <c r="M1474" i="6"/>
  <c r="N1474" i="6"/>
  <c r="L1475" i="6"/>
  <c r="M1475" i="6"/>
  <c r="N1475" i="6"/>
  <c r="L1476" i="6"/>
  <c r="M1476" i="6"/>
  <c r="N1476" i="6"/>
  <c r="L1477" i="6"/>
  <c r="M1477" i="6"/>
  <c r="N1477" i="6"/>
  <c r="L1478" i="6"/>
  <c r="M1478" i="6"/>
  <c r="N1478" i="6"/>
  <c r="L1479" i="6"/>
  <c r="M1479" i="6"/>
  <c r="N1479" i="6"/>
  <c r="L1480" i="6"/>
  <c r="M1480" i="6"/>
  <c r="N1480" i="6"/>
  <c r="L1481" i="6"/>
  <c r="M1481" i="6"/>
  <c r="N1481" i="6"/>
  <c r="L1482" i="6"/>
  <c r="M1482" i="6"/>
  <c r="N1482" i="6"/>
  <c r="L1483" i="6"/>
  <c r="M1483" i="6"/>
  <c r="N1483" i="6"/>
  <c r="L1484" i="6"/>
  <c r="M1484" i="6"/>
  <c r="N1484" i="6"/>
  <c r="L1485" i="6"/>
  <c r="M1485" i="6"/>
  <c r="N1485" i="6"/>
  <c r="L1486" i="6"/>
  <c r="M1486" i="6"/>
  <c r="N1486" i="6"/>
  <c r="D1177" i="13"/>
  <c r="D1178" i="13"/>
  <c r="D1179" i="13"/>
  <c r="D1180" i="13"/>
  <c r="D1181" i="13"/>
  <c r="D1182" i="13"/>
  <c r="D1183" i="13"/>
  <c r="D1184" i="13"/>
  <c r="D1185" i="13"/>
  <c r="D1186" i="13"/>
  <c r="D1187" i="13"/>
  <c r="D1188" i="13"/>
  <c r="D1189" i="13"/>
  <c r="D1190" i="13"/>
  <c r="D1191" i="13"/>
  <c r="D1192" i="13"/>
  <c r="D1193" i="13"/>
  <c r="D1194" i="13"/>
  <c r="D1195" i="13"/>
  <c r="D1196" i="13"/>
  <c r="D1197" i="13"/>
  <c r="D1198" i="13"/>
  <c r="D1199" i="13"/>
  <c r="D1200" i="13"/>
  <c r="D1201" i="13"/>
  <c r="D1202" i="13"/>
  <c r="D1203" i="13"/>
  <c r="D1204" i="13"/>
  <c r="D1205" i="13"/>
  <c r="D1206" i="13"/>
  <c r="D1207" i="13"/>
  <c r="D1208" i="13"/>
  <c r="D1209" i="13"/>
  <c r="D1210" i="13"/>
  <c r="D1211" i="13"/>
  <c r="D1212" i="13"/>
  <c r="D1213" i="13"/>
  <c r="D1214" i="13"/>
  <c r="D1215" i="13"/>
  <c r="D1216" i="13"/>
  <c r="D1217" i="13"/>
  <c r="D1218" i="13"/>
  <c r="D1219" i="13"/>
  <c r="D1220" i="13"/>
  <c r="D1221" i="13"/>
  <c r="D1222" i="13"/>
  <c r="D1223" i="13"/>
  <c r="D1224" i="13"/>
  <c r="D1225" i="13"/>
  <c r="D1226" i="13"/>
  <c r="D1227" i="13"/>
  <c r="D1228" i="13"/>
  <c r="D1229" i="13"/>
  <c r="D1230" i="13"/>
  <c r="D1231" i="13"/>
  <c r="D1232" i="13"/>
  <c r="D1233" i="13"/>
  <c r="D1234" i="13"/>
  <c r="D1235" i="13"/>
  <c r="D1236" i="13"/>
  <c r="D1237" i="13"/>
  <c r="D1238" i="13"/>
  <c r="D1239" i="13"/>
  <c r="D1240" i="13"/>
  <c r="D1241" i="13"/>
  <c r="D1242" i="13"/>
  <c r="D1243" i="13"/>
  <c r="D1244" i="13"/>
  <c r="D1245" i="13"/>
  <c r="D1246" i="13"/>
  <c r="D1247" i="13"/>
  <c r="D1248" i="13"/>
  <c r="D1249" i="13"/>
  <c r="D1250" i="13"/>
  <c r="D1251" i="13"/>
  <c r="D1252" i="13"/>
  <c r="D1253" i="13"/>
  <c r="D1254" i="13"/>
  <c r="D1255" i="13"/>
  <c r="D1256" i="13"/>
  <c r="D1257" i="13"/>
  <c r="D1258" i="13"/>
  <c r="D1259" i="13"/>
  <c r="D1260" i="13"/>
  <c r="D1261" i="13"/>
  <c r="D1262" i="13"/>
  <c r="D1263" i="13"/>
  <c r="D1264" i="13"/>
  <c r="D1265" i="13"/>
  <c r="D1266" i="13"/>
  <c r="D1267" i="13"/>
  <c r="D1268" i="13"/>
  <c r="D1269" i="13"/>
  <c r="D1270" i="13"/>
  <c r="D1271" i="13"/>
  <c r="D1272" i="13"/>
  <c r="D1273" i="13"/>
  <c r="D1274" i="13"/>
  <c r="D1275" i="13"/>
  <c r="D1176" i="13"/>
  <c r="C1177" i="13"/>
  <c r="C1178" i="13"/>
  <c r="C1179" i="13"/>
  <c r="C1180" i="13"/>
  <c r="C1181" i="13"/>
  <c r="C1182" i="13"/>
  <c r="C1183" i="13"/>
  <c r="C1184" i="13"/>
  <c r="C1185" i="13"/>
  <c r="C1186" i="13"/>
  <c r="C1187" i="13"/>
  <c r="C1188" i="13"/>
  <c r="C1189" i="13"/>
  <c r="C1190" i="13"/>
  <c r="C1191" i="13"/>
  <c r="C1192" i="13"/>
  <c r="C1193" i="13"/>
  <c r="C1194" i="13"/>
  <c r="C1195" i="13"/>
  <c r="C1196" i="13"/>
  <c r="C1197" i="13"/>
  <c r="C1198" i="13"/>
  <c r="C1199" i="13"/>
  <c r="C1200" i="13"/>
  <c r="C1201" i="13"/>
  <c r="C1202" i="13"/>
  <c r="C1203" i="13"/>
  <c r="C1204" i="13"/>
  <c r="C1205" i="13"/>
  <c r="C1206" i="13"/>
  <c r="C1207" i="13"/>
  <c r="C1208" i="13"/>
  <c r="C1209" i="13"/>
  <c r="C1210" i="13"/>
  <c r="C1211" i="13"/>
  <c r="C1212" i="13"/>
  <c r="C1213" i="13"/>
  <c r="C1214" i="13"/>
  <c r="C1215" i="13"/>
  <c r="C1216" i="13"/>
  <c r="C1217" i="13"/>
  <c r="C1218" i="13"/>
  <c r="C1219" i="13"/>
  <c r="C1220" i="13"/>
  <c r="C1221" i="13"/>
  <c r="C1222" i="13"/>
  <c r="C1223" i="13"/>
  <c r="C1224" i="13"/>
  <c r="C1225" i="13"/>
  <c r="C1226" i="13"/>
  <c r="C1227" i="13"/>
  <c r="C1228" i="13"/>
  <c r="C1229" i="13"/>
  <c r="C1230" i="13"/>
  <c r="C1231" i="13"/>
  <c r="C1232" i="13"/>
  <c r="C1233" i="13"/>
  <c r="C1234" i="13"/>
  <c r="C1235" i="13"/>
  <c r="C1236" i="13"/>
  <c r="C1237" i="13"/>
  <c r="C1238" i="13"/>
  <c r="C1239" i="13"/>
  <c r="C1240" i="13"/>
  <c r="C1241" i="13"/>
  <c r="C1242" i="13"/>
  <c r="C1243" i="13"/>
  <c r="C1244" i="13"/>
  <c r="C1245" i="13"/>
  <c r="C1246" i="13"/>
  <c r="C1247" i="13"/>
  <c r="C1248" i="13"/>
  <c r="C1249" i="13"/>
  <c r="C1250" i="13"/>
  <c r="C1251" i="13"/>
  <c r="C1252" i="13"/>
  <c r="C1253" i="13"/>
  <c r="C1254" i="13"/>
  <c r="C1255" i="13"/>
  <c r="C1256" i="13"/>
  <c r="C1257" i="13"/>
  <c r="C1258" i="13"/>
  <c r="C1259" i="13"/>
  <c r="C1260" i="13"/>
  <c r="C1261" i="13"/>
  <c r="C1262" i="13"/>
  <c r="C1263" i="13"/>
  <c r="C1264" i="13"/>
  <c r="C1265" i="13"/>
  <c r="C1266" i="13"/>
  <c r="C1267" i="13"/>
  <c r="C1268" i="13"/>
  <c r="C1269" i="13"/>
  <c r="C1270" i="13"/>
  <c r="C1271" i="13"/>
  <c r="C1272" i="13"/>
  <c r="C1273" i="13"/>
  <c r="C1274" i="13"/>
  <c r="C1275" i="13"/>
  <c r="C1176" i="13"/>
  <c r="B1177" i="13"/>
  <c r="B1178" i="13"/>
  <c r="B1179" i="13"/>
  <c r="B1180" i="13"/>
  <c r="B1181" i="13"/>
  <c r="B1182" i="13"/>
  <c r="B1183" i="13"/>
  <c r="B1184" i="13"/>
  <c r="B1185" i="13"/>
  <c r="B1186" i="13"/>
  <c r="B1187" i="13"/>
  <c r="B1188" i="13"/>
  <c r="B1189" i="13"/>
  <c r="B1190" i="13"/>
  <c r="B1191" i="13"/>
  <c r="B1192" i="13"/>
  <c r="B1193" i="13"/>
  <c r="B1194" i="13"/>
  <c r="B1195" i="13"/>
  <c r="B1196" i="13"/>
  <c r="B1197" i="13"/>
  <c r="B1198" i="13"/>
  <c r="B1199" i="13"/>
  <c r="B1200" i="13"/>
  <c r="B1201" i="13"/>
  <c r="B1202" i="13"/>
  <c r="B1203" i="13"/>
  <c r="B1204" i="13"/>
  <c r="B1205" i="13"/>
  <c r="B1206" i="13"/>
  <c r="B1207" i="13"/>
  <c r="B1208" i="13"/>
  <c r="B1209" i="13"/>
  <c r="B1210" i="13"/>
  <c r="B1211" i="13"/>
  <c r="B1212" i="13"/>
  <c r="B1213" i="13"/>
  <c r="B1214" i="13"/>
  <c r="B1215" i="13"/>
  <c r="B1216" i="13"/>
  <c r="B1217" i="13"/>
  <c r="B1218" i="13"/>
  <c r="B1219" i="13"/>
  <c r="B1220" i="13"/>
  <c r="B1221" i="13"/>
  <c r="B1222" i="13"/>
  <c r="B1223" i="13"/>
  <c r="B1224" i="13"/>
  <c r="B1225" i="13"/>
  <c r="B1226" i="13"/>
  <c r="B1227" i="13"/>
  <c r="B1228" i="13"/>
  <c r="B1229" i="13"/>
  <c r="B1230" i="13"/>
  <c r="B1231" i="13"/>
  <c r="B1232" i="13"/>
  <c r="B1233" i="13"/>
  <c r="B1234" i="13"/>
  <c r="B1235" i="13"/>
  <c r="B1236" i="13"/>
  <c r="B1237" i="13"/>
  <c r="B1238" i="13"/>
  <c r="B1239" i="13"/>
  <c r="B1240" i="13"/>
  <c r="B1241" i="13"/>
  <c r="B1242" i="13"/>
  <c r="B1243" i="13"/>
  <c r="B1244" i="13"/>
  <c r="B1245" i="13"/>
  <c r="B1246" i="13"/>
  <c r="B1247" i="13"/>
  <c r="B1248" i="13"/>
  <c r="B1249" i="13"/>
  <c r="B1250" i="13"/>
  <c r="B1251" i="13"/>
  <c r="B1252" i="13"/>
  <c r="B1253" i="13"/>
  <c r="B1254" i="13"/>
  <c r="B1255" i="13"/>
  <c r="B1256" i="13"/>
  <c r="B1257" i="13"/>
  <c r="B1258" i="13"/>
  <c r="B1259" i="13"/>
  <c r="B1260" i="13"/>
  <c r="B1261" i="13"/>
  <c r="B1262" i="13"/>
  <c r="B1263" i="13"/>
  <c r="B1264" i="13"/>
  <c r="B1265" i="13"/>
  <c r="B1266" i="13"/>
  <c r="B1267" i="13"/>
  <c r="B1268" i="13"/>
  <c r="B1269" i="13"/>
  <c r="B1270" i="13"/>
  <c r="B1271" i="13"/>
  <c r="B1272" i="13"/>
  <c r="B1273" i="13"/>
  <c r="B1274" i="13"/>
  <c r="B1275" i="13"/>
  <c r="B1176" i="13"/>
  <c r="A4" i="13"/>
  <c r="A5" i="13"/>
  <c r="A6" i="13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73" i="13"/>
  <c r="A74" i="13"/>
  <c r="A75" i="13"/>
  <c r="A76" i="13"/>
  <c r="A77" i="13"/>
  <c r="A78" i="13"/>
  <c r="A79" i="13"/>
  <c r="A80" i="13"/>
  <c r="A81" i="13"/>
  <c r="A82" i="13"/>
  <c r="A83" i="13"/>
  <c r="A84" i="13"/>
  <c r="A85" i="13"/>
  <c r="A86" i="13"/>
  <c r="A87" i="13"/>
  <c r="A88" i="13"/>
  <c r="A89" i="13"/>
  <c r="A90" i="13"/>
  <c r="A91" i="13"/>
  <c r="A92" i="13"/>
  <c r="A93" i="13"/>
  <c r="A94" i="13"/>
  <c r="A95" i="13"/>
  <c r="A96" i="13"/>
  <c r="A97" i="13"/>
  <c r="A98" i="13"/>
  <c r="A99" i="13"/>
  <c r="A100" i="13"/>
  <c r="A101" i="13"/>
  <c r="A102" i="13"/>
  <c r="A103" i="13"/>
  <c r="A104" i="13"/>
  <c r="A105" i="13"/>
  <c r="A106" i="13"/>
  <c r="A107" i="13"/>
  <c r="A108" i="13"/>
  <c r="A109" i="13"/>
  <c r="A110" i="13"/>
  <c r="A111" i="13"/>
  <c r="A112" i="13"/>
  <c r="A113" i="13"/>
  <c r="A114" i="13"/>
  <c r="A115" i="13"/>
  <c r="A116" i="13"/>
  <c r="A117" i="13"/>
  <c r="A118" i="13"/>
  <c r="A119" i="13"/>
  <c r="A120" i="13"/>
  <c r="A121" i="13"/>
  <c r="A122" i="13"/>
  <c r="A123" i="13"/>
  <c r="A124" i="13"/>
  <c r="A125" i="13"/>
  <c r="A126" i="13"/>
  <c r="A127" i="13"/>
  <c r="A128" i="13"/>
  <c r="A129" i="13"/>
  <c r="A130" i="13"/>
  <c r="A131" i="13"/>
  <c r="A132" i="13"/>
  <c r="A133" i="13"/>
  <c r="A134" i="13"/>
  <c r="A135" i="13"/>
  <c r="A136" i="13"/>
  <c r="A137" i="13"/>
  <c r="A138" i="13"/>
  <c r="A139" i="13"/>
  <c r="A140" i="13"/>
  <c r="A141" i="13"/>
  <c r="A142" i="13"/>
  <c r="A143" i="13"/>
  <c r="A144" i="13"/>
  <c r="A145" i="13"/>
  <c r="A146" i="13"/>
  <c r="A147" i="13"/>
  <c r="A148" i="13"/>
  <c r="A149" i="13"/>
  <c r="A150" i="13"/>
  <c r="A151" i="13"/>
  <c r="A152" i="13"/>
  <c r="A153" i="13"/>
  <c r="A154" i="13"/>
  <c r="A155" i="13"/>
  <c r="A156" i="13"/>
  <c r="A157" i="13"/>
  <c r="A158" i="13"/>
  <c r="A159" i="13"/>
  <c r="A160" i="13"/>
  <c r="A161" i="13"/>
  <c r="A162" i="13"/>
  <c r="A163" i="13"/>
  <c r="A164" i="13"/>
  <c r="A165" i="13"/>
  <c r="A166" i="13"/>
  <c r="A167" i="13"/>
  <c r="A168" i="13"/>
  <c r="A169" i="13"/>
  <c r="A170" i="13"/>
  <c r="A171" i="13"/>
  <c r="A172" i="13"/>
  <c r="A173" i="13"/>
  <c r="A174" i="13"/>
  <c r="A175" i="13"/>
  <c r="A176" i="13"/>
  <c r="A177" i="13"/>
  <c r="A178" i="13"/>
  <c r="A179" i="13"/>
  <c r="A180" i="13"/>
  <c r="A181" i="13"/>
  <c r="A182" i="13"/>
  <c r="A183" i="13"/>
  <c r="A184" i="13"/>
  <c r="A185" i="13"/>
  <c r="A186" i="13"/>
  <c r="A187" i="13"/>
  <c r="A188" i="13"/>
  <c r="A189" i="13"/>
  <c r="A190" i="13"/>
  <c r="A191" i="13"/>
  <c r="A192" i="13"/>
  <c r="A193" i="13"/>
  <c r="A194" i="13"/>
  <c r="A195" i="13"/>
  <c r="A196" i="13"/>
  <c r="A197" i="13"/>
  <c r="A198" i="13"/>
  <c r="A199" i="13"/>
  <c r="A200" i="13"/>
  <c r="A201" i="13"/>
  <c r="A202" i="13"/>
  <c r="A203" i="13"/>
  <c r="A204" i="13"/>
  <c r="A205" i="13"/>
  <c r="A206" i="13"/>
  <c r="A207" i="13"/>
  <c r="A208" i="13"/>
  <c r="A209" i="13"/>
  <c r="A210" i="13"/>
  <c r="A211" i="13"/>
  <c r="A212" i="13"/>
  <c r="A213" i="13"/>
  <c r="A214" i="13"/>
  <c r="A215" i="13"/>
  <c r="A216" i="13"/>
  <c r="A217" i="13"/>
  <c r="A218" i="13"/>
  <c r="A219" i="13"/>
  <c r="A220" i="13"/>
  <c r="A221" i="13"/>
  <c r="A222" i="13"/>
  <c r="A223" i="13"/>
  <c r="A224" i="13"/>
  <c r="A225" i="13"/>
  <c r="A226" i="13"/>
  <c r="A227" i="13"/>
  <c r="A228" i="13"/>
  <c r="A229" i="13"/>
  <c r="A230" i="13"/>
  <c r="A231" i="13"/>
  <c r="A232" i="13"/>
  <c r="A233" i="13"/>
  <c r="A234" i="13"/>
  <c r="A235" i="13"/>
  <c r="A236" i="13"/>
  <c r="A237" i="13"/>
  <c r="A238" i="13"/>
  <c r="A239" i="13"/>
  <c r="A240" i="13"/>
  <c r="A241" i="13"/>
  <c r="A242" i="13"/>
  <c r="A243" i="13"/>
  <c r="A244" i="13"/>
  <c r="A245" i="13"/>
  <c r="A246" i="13"/>
  <c r="A247" i="13"/>
  <c r="A248" i="13"/>
  <c r="A249" i="13"/>
  <c r="A250" i="13"/>
  <c r="A251" i="13"/>
  <c r="A252" i="13"/>
  <c r="A253" i="13"/>
  <c r="A254" i="13"/>
  <c r="A255" i="13"/>
  <c r="A256" i="13"/>
  <c r="A257" i="13"/>
  <c r="A258" i="13"/>
  <c r="A259" i="13"/>
  <c r="A260" i="13"/>
  <c r="A261" i="13"/>
  <c r="A262" i="13"/>
  <c r="A263" i="13"/>
  <c r="A264" i="13"/>
  <c r="A265" i="13"/>
  <c r="A266" i="13"/>
  <c r="A267" i="13"/>
  <c r="A268" i="13"/>
  <c r="A269" i="13"/>
  <c r="A270" i="13"/>
  <c r="A271" i="13"/>
  <c r="A272" i="13"/>
  <c r="A273" i="13"/>
  <c r="A274" i="13"/>
  <c r="A275" i="13"/>
  <c r="A276" i="13"/>
  <c r="A277" i="13"/>
  <c r="A278" i="13"/>
  <c r="A279" i="13"/>
  <c r="A280" i="13"/>
  <c r="A281" i="13"/>
  <c r="A282" i="13"/>
  <c r="A283" i="13"/>
  <c r="A284" i="13"/>
  <c r="A285" i="13"/>
  <c r="A286" i="13"/>
  <c r="A287" i="13"/>
  <c r="A288" i="13"/>
  <c r="A289" i="13"/>
  <c r="A290" i="13"/>
  <c r="A291" i="13"/>
  <c r="A292" i="13"/>
  <c r="A293" i="13"/>
  <c r="A294" i="13"/>
  <c r="A295" i="13"/>
  <c r="A296" i="13"/>
  <c r="A297" i="13"/>
  <c r="A298" i="13"/>
  <c r="A299" i="13"/>
  <c r="A300" i="13"/>
  <c r="A301" i="13"/>
  <c r="A302" i="13"/>
  <c r="A303" i="13"/>
  <c r="A304" i="13"/>
  <c r="A305" i="13"/>
  <c r="A306" i="13"/>
  <c r="A307" i="13"/>
  <c r="A308" i="13"/>
  <c r="A309" i="13"/>
  <c r="A310" i="13"/>
  <c r="A311" i="13"/>
  <c r="A312" i="13"/>
  <c r="A313" i="13"/>
  <c r="A314" i="13"/>
  <c r="A315" i="13"/>
  <c r="A316" i="13"/>
  <c r="A317" i="13"/>
  <c r="A318" i="13"/>
  <c r="A319" i="13"/>
  <c r="A320" i="13"/>
  <c r="A321" i="13"/>
  <c r="A322" i="13"/>
  <c r="A323" i="13"/>
  <c r="A324" i="13"/>
  <c r="A325" i="13"/>
  <c r="A326" i="13"/>
  <c r="A327" i="13"/>
  <c r="A328" i="13"/>
  <c r="A329" i="13"/>
  <c r="A330" i="13"/>
  <c r="A331" i="13"/>
  <c r="A332" i="13"/>
  <c r="A333" i="13"/>
  <c r="A334" i="13"/>
  <c r="A335" i="13"/>
  <c r="A336" i="13"/>
  <c r="A337" i="13"/>
  <c r="A338" i="13"/>
  <c r="A339" i="13"/>
  <c r="A340" i="13"/>
  <c r="A341" i="13"/>
  <c r="A342" i="13"/>
  <c r="A343" i="13"/>
  <c r="A344" i="13"/>
  <c r="A345" i="13"/>
  <c r="A346" i="13"/>
  <c r="A347" i="13"/>
  <c r="A348" i="13"/>
  <c r="A349" i="13"/>
  <c r="A350" i="13"/>
  <c r="A351" i="13"/>
  <c r="A352" i="13"/>
  <c r="A353" i="13"/>
  <c r="A354" i="13"/>
  <c r="A355" i="13"/>
  <c r="A356" i="13"/>
  <c r="A357" i="13"/>
  <c r="A358" i="13"/>
  <c r="A359" i="13"/>
  <c r="A360" i="13"/>
  <c r="A361" i="13"/>
  <c r="A362" i="13"/>
  <c r="A363" i="13"/>
  <c r="A364" i="13"/>
  <c r="A365" i="13"/>
  <c r="A366" i="13"/>
  <c r="A367" i="13"/>
  <c r="A368" i="13"/>
  <c r="A369" i="13"/>
  <c r="A370" i="13"/>
  <c r="A371" i="13"/>
  <c r="A372" i="13"/>
  <c r="A373" i="13"/>
  <c r="A374" i="13"/>
  <c r="A375" i="13"/>
  <c r="A376" i="13"/>
  <c r="A377" i="13"/>
  <c r="A378" i="13"/>
  <c r="A379" i="13"/>
  <c r="A380" i="13"/>
  <c r="A381" i="13"/>
  <c r="A382" i="13"/>
  <c r="A383" i="13"/>
  <c r="A384" i="13"/>
  <c r="A385" i="13"/>
  <c r="A386" i="13"/>
  <c r="A387" i="13"/>
  <c r="A388" i="13"/>
  <c r="A389" i="13"/>
  <c r="A390" i="13"/>
  <c r="A391" i="13"/>
  <c r="A392" i="13"/>
  <c r="A393" i="13"/>
  <c r="A394" i="13"/>
  <c r="A395" i="13"/>
  <c r="A396" i="13"/>
  <c r="A397" i="13"/>
  <c r="A398" i="13"/>
  <c r="A399" i="13"/>
  <c r="A400" i="13"/>
  <c r="A401" i="13"/>
  <c r="A402" i="13"/>
  <c r="A403" i="13"/>
  <c r="A404" i="13"/>
  <c r="A405" i="13"/>
  <c r="A406" i="13"/>
  <c r="A407" i="13"/>
  <c r="A408" i="13"/>
  <c r="A409" i="13"/>
  <c r="A410" i="13"/>
  <c r="A411" i="13"/>
  <c r="A412" i="13"/>
  <c r="A413" i="13"/>
  <c r="A414" i="13"/>
  <c r="A415" i="13"/>
  <c r="A416" i="13"/>
  <c r="A417" i="13"/>
  <c r="A418" i="13"/>
  <c r="A419" i="13"/>
  <c r="A420" i="13"/>
  <c r="A421" i="13"/>
  <c r="A422" i="13"/>
  <c r="A423" i="13"/>
  <c r="A424" i="13"/>
  <c r="A425" i="13"/>
  <c r="A426" i="13"/>
  <c r="A427" i="13"/>
  <c r="A428" i="13"/>
  <c r="A429" i="13"/>
  <c r="A430" i="13"/>
  <c r="A431" i="13"/>
  <c r="A432" i="13"/>
  <c r="A433" i="13"/>
  <c r="A434" i="13"/>
  <c r="A435" i="13"/>
  <c r="A436" i="13"/>
  <c r="A437" i="13"/>
  <c r="A438" i="13"/>
  <c r="A439" i="13"/>
  <c r="A440" i="13"/>
  <c r="A441" i="13"/>
  <c r="A442" i="13"/>
  <c r="A443" i="13"/>
  <c r="A444" i="13"/>
  <c r="A445" i="13"/>
  <c r="A446" i="13"/>
  <c r="A447" i="13"/>
  <c r="A448" i="13"/>
  <c r="A449" i="13"/>
  <c r="A450" i="13"/>
  <c r="A451" i="13"/>
  <c r="A452" i="13"/>
  <c r="A453" i="13"/>
  <c r="A454" i="13"/>
  <c r="A455" i="13"/>
  <c r="A456" i="13"/>
  <c r="A457" i="13"/>
  <c r="A458" i="13"/>
  <c r="A459" i="13"/>
  <c r="A460" i="13"/>
  <c r="A461" i="13"/>
  <c r="A462" i="13"/>
  <c r="A463" i="13"/>
  <c r="A464" i="13"/>
  <c r="A465" i="13"/>
  <c r="A466" i="13"/>
  <c r="A467" i="13"/>
  <c r="A468" i="13"/>
  <c r="A469" i="13"/>
  <c r="A470" i="13"/>
  <c r="A471" i="13"/>
  <c r="A472" i="13"/>
  <c r="A473" i="13"/>
  <c r="A474" i="13"/>
  <c r="A475" i="13"/>
  <c r="A476" i="13"/>
  <c r="A477" i="13"/>
  <c r="A478" i="13"/>
  <c r="A479" i="13"/>
  <c r="A480" i="13"/>
  <c r="A481" i="13"/>
  <c r="A482" i="13"/>
  <c r="A483" i="13"/>
  <c r="A484" i="13"/>
  <c r="A485" i="13"/>
  <c r="A486" i="13"/>
  <c r="A487" i="13"/>
  <c r="A488" i="13"/>
  <c r="A489" i="13"/>
  <c r="A490" i="13"/>
  <c r="A491" i="13"/>
  <c r="A492" i="13"/>
  <c r="A493" i="13"/>
  <c r="A494" i="13"/>
  <c r="A495" i="13"/>
  <c r="A496" i="13"/>
  <c r="A497" i="13"/>
  <c r="A498" i="13"/>
  <c r="A499" i="13"/>
  <c r="A500" i="13"/>
  <c r="A501" i="13"/>
  <c r="A502" i="13"/>
  <c r="A503" i="13"/>
  <c r="A504" i="13"/>
  <c r="A505" i="13"/>
  <c r="A506" i="13"/>
  <c r="A507" i="13"/>
  <c r="A508" i="13"/>
  <c r="A509" i="13"/>
  <c r="A510" i="13"/>
  <c r="A511" i="13"/>
  <c r="A512" i="13"/>
  <c r="A513" i="13"/>
  <c r="A514" i="13"/>
  <c r="A515" i="13"/>
  <c r="A516" i="13"/>
  <c r="A517" i="13"/>
  <c r="A518" i="13"/>
  <c r="A519" i="13"/>
  <c r="A520" i="13"/>
  <c r="A521" i="13"/>
  <c r="A522" i="13"/>
  <c r="A523" i="13"/>
  <c r="A524" i="13"/>
  <c r="A525" i="13"/>
  <c r="A526" i="13"/>
  <c r="A527" i="13"/>
  <c r="A528" i="13"/>
  <c r="A529" i="13"/>
  <c r="A530" i="13"/>
  <c r="A531" i="13"/>
  <c r="A532" i="13"/>
  <c r="A533" i="13"/>
  <c r="A534" i="13"/>
  <c r="A535" i="13"/>
  <c r="A536" i="13"/>
  <c r="A537" i="13"/>
  <c r="A538" i="13"/>
  <c r="A539" i="13"/>
  <c r="A540" i="13"/>
  <c r="A541" i="13"/>
  <c r="A542" i="13"/>
  <c r="A543" i="13"/>
  <c r="A544" i="13"/>
  <c r="A545" i="13"/>
  <c r="A546" i="13"/>
  <c r="A547" i="13"/>
  <c r="A548" i="13"/>
  <c r="A549" i="13"/>
  <c r="A550" i="13"/>
  <c r="A551" i="13"/>
  <c r="A552" i="13"/>
  <c r="A553" i="13"/>
  <c r="A554" i="13"/>
  <c r="A555" i="13"/>
  <c r="A556" i="13"/>
  <c r="A557" i="13"/>
  <c r="A558" i="13"/>
  <c r="A559" i="13"/>
  <c r="A560" i="13"/>
  <c r="A561" i="13"/>
  <c r="A562" i="13"/>
  <c r="A563" i="13"/>
  <c r="A564" i="13"/>
  <c r="A565" i="13"/>
  <c r="A566" i="13"/>
  <c r="A567" i="13"/>
  <c r="A568" i="13"/>
  <c r="A569" i="13"/>
  <c r="A570" i="13"/>
  <c r="A571" i="13"/>
  <c r="A572" i="13"/>
  <c r="A573" i="13"/>
  <c r="A574" i="13"/>
  <c r="A575" i="13"/>
  <c r="A576" i="13"/>
  <c r="A577" i="13"/>
  <c r="A578" i="13"/>
  <c r="A579" i="13"/>
  <c r="A580" i="13"/>
  <c r="A581" i="13"/>
  <c r="A582" i="13"/>
  <c r="A583" i="13"/>
  <c r="A584" i="13"/>
  <c r="A585" i="13"/>
  <c r="A586" i="13"/>
  <c r="A587" i="13"/>
  <c r="A588" i="13"/>
  <c r="A589" i="13"/>
  <c r="A590" i="13"/>
  <c r="A591" i="13"/>
  <c r="A592" i="13"/>
  <c r="A593" i="13"/>
  <c r="A594" i="13"/>
  <c r="A595" i="13"/>
  <c r="A596" i="13"/>
  <c r="A597" i="13"/>
  <c r="A598" i="13"/>
  <c r="A599" i="13"/>
  <c r="A600" i="13"/>
  <c r="A601" i="13"/>
  <c r="A602" i="13"/>
  <c r="A603" i="13"/>
  <c r="A604" i="13"/>
  <c r="A605" i="13"/>
  <c r="A606" i="13"/>
  <c r="A607" i="13"/>
  <c r="A608" i="13"/>
  <c r="A609" i="13"/>
  <c r="A610" i="13"/>
  <c r="A611" i="13"/>
  <c r="A612" i="13"/>
  <c r="A613" i="13"/>
  <c r="A614" i="13"/>
  <c r="A615" i="13"/>
  <c r="A616" i="13"/>
  <c r="A617" i="13"/>
  <c r="A618" i="13"/>
  <c r="A619" i="13"/>
  <c r="A620" i="13"/>
  <c r="A621" i="13"/>
  <c r="A622" i="13"/>
  <c r="A623" i="13"/>
  <c r="A624" i="13"/>
  <c r="A625" i="13"/>
  <c r="A626" i="13"/>
  <c r="A627" i="13"/>
  <c r="A628" i="13"/>
  <c r="A629" i="13"/>
  <c r="A630" i="13"/>
  <c r="A631" i="13"/>
  <c r="A632" i="13"/>
  <c r="A633" i="13"/>
  <c r="A634" i="13"/>
  <c r="A635" i="13"/>
  <c r="A636" i="13"/>
  <c r="A637" i="13"/>
  <c r="A638" i="13"/>
  <c r="A639" i="13"/>
  <c r="A640" i="13"/>
  <c r="A641" i="13"/>
  <c r="A642" i="13"/>
  <c r="A643" i="13"/>
  <c r="A644" i="13"/>
  <c r="A645" i="13"/>
  <c r="A646" i="13"/>
  <c r="A647" i="13"/>
  <c r="A648" i="13"/>
  <c r="A649" i="13"/>
  <c r="A650" i="13"/>
  <c r="A651" i="13"/>
  <c r="A652" i="13"/>
  <c r="A653" i="13"/>
  <c r="A654" i="13"/>
  <c r="A655" i="13"/>
  <c r="A656" i="13"/>
  <c r="A657" i="13"/>
  <c r="A658" i="13"/>
  <c r="A659" i="13"/>
  <c r="A660" i="13"/>
  <c r="A661" i="13"/>
  <c r="A662" i="13"/>
  <c r="A663" i="13"/>
  <c r="A664" i="13"/>
  <c r="A665" i="13"/>
  <c r="A666" i="13"/>
  <c r="A667" i="13"/>
  <c r="A668" i="13"/>
  <c r="A669" i="13"/>
  <c r="A670" i="13"/>
  <c r="A671" i="13"/>
  <c r="A672" i="13"/>
  <c r="A673" i="13"/>
  <c r="A674" i="13"/>
  <c r="A675" i="13"/>
  <c r="A676" i="13"/>
  <c r="A677" i="13"/>
  <c r="A678" i="13"/>
  <c r="A679" i="13"/>
  <c r="A680" i="13"/>
  <c r="A681" i="13"/>
  <c r="A682" i="13"/>
  <c r="A683" i="13"/>
  <c r="A684" i="13"/>
  <c r="A685" i="13"/>
  <c r="A686" i="13"/>
  <c r="A687" i="13"/>
  <c r="A688" i="13"/>
  <c r="A689" i="13"/>
  <c r="A690" i="13"/>
  <c r="A691" i="13"/>
  <c r="A692" i="13"/>
  <c r="A693" i="13"/>
  <c r="A694" i="13"/>
  <c r="A695" i="13"/>
  <c r="A696" i="13"/>
  <c r="A697" i="13"/>
  <c r="A698" i="13"/>
  <c r="A699" i="13"/>
  <c r="A700" i="13"/>
  <c r="A701" i="13"/>
  <c r="A702" i="13"/>
  <c r="A703" i="13"/>
  <c r="A704" i="13"/>
  <c r="A705" i="13"/>
  <c r="A706" i="13"/>
  <c r="A707" i="13"/>
  <c r="A708" i="13"/>
  <c r="A709" i="13"/>
  <c r="A710" i="13"/>
  <c r="A711" i="13"/>
  <c r="A712" i="13"/>
  <c r="A713" i="13"/>
  <c r="A714" i="13"/>
  <c r="A715" i="13"/>
  <c r="A716" i="13"/>
  <c r="A717" i="13"/>
  <c r="A718" i="13"/>
  <c r="A719" i="13"/>
  <c r="A720" i="13"/>
  <c r="A721" i="13"/>
  <c r="A722" i="13"/>
  <c r="A723" i="13"/>
  <c r="A724" i="13"/>
  <c r="A725" i="13"/>
  <c r="A726" i="13"/>
  <c r="A727" i="13"/>
  <c r="A728" i="13"/>
  <c r="A729" i="13"/>
  <c r="A730" i="13"/>
  <c r="A731" i="13"/>
  <c r="A732" i="13"/>
  <c r="A733" i="13"/>
  <c r="A734" i="13"/>
  <c r="A735" i="13"/>
  <c r="A736" i="13"/>
  <c r="A737" i="13"/>
  <c r="A738" i="13"/>
  <c r="A739" i="13"/>
  <c r="A740" i="13"/>
  <c r="A741" i="13"/>
  <c r="A742" i="13"/>
  <c r="A743" i="13"/>
  <c r="A744" i="13"/>
  <c r="A745" i="13"/>
  <c r="A746" i="13"/>
  <c r="A747" i="13"/>
  <c r="A748" i="13"/>
  <c r="A749" i="13"/>
  <c r="A750" i="13"/>
  <c r="A751" i="13"/>
  <c r="A752" i="13"/>
  <c r="A753" i="13"/>
  <c r="A754" i="13"/>
  <c r="A755" i="13"/>
  <c r="A756" i="13"/>
  <c r="A757" i="13"/>
  <c r="A758" i="13"/>
  <c r="A759" i="13"/>
  <c r="A760" i="13"/>
  <c r="A761" i="13"/>
  <c r="A762" i="13"/>
  <c r="A763" i="13"/>
  <c r="A764" i="13"/>
  <c r="A765" i="13"/>
  <c r="A766" i="13"/>
  <c r="A767" i="13"/>
  <c r="A768" i="13"/>
  <c r="A769" i="13"/>
  <c r="A770" i="13"/>
  <c r="A771" i="13"/>
  <c r="A772" i="13"/>
  <c r="A773" i="13"/>
  <c r="A774" i="13"/>
  <c r="A775" i="13"/>
  <c r="A776" i="13"/>
  <c r="A777" i="13"/>
  <c r="A778" i="13"/>
  <c r="A779" i="13"/>
  <c r="A780" i="13"/>
  <c r="A781" i="13"/>
  <c r="A782" i="13"/>
  <c r="A783" i="13"/>
  <c r="A784" i="13"/>
  <c r="A785" i="13"/>
  <c r="A786" i="13"/>
  <c r="A787" i="13"/>
  <c r="A788" i="13"/>
  <c r="A789" i="13"/>
  <c r="A790" i="13"/>
  <c r="A791" i="13"/>
  <c r="A792" i="13"/>
  <c r="A793" i="13"/>
  <c r="A794" i="13"/>
  <c r="A795" i="13"/>
  <c r="A796" i="13"/>
  <c r="A797" i="13"/>
  <c r="A798" i="13"/>
  <c r="A799" i="13"/>
  <c r="A800" i="13"/>
  <c r="A801" i="13"/>
  <c r="A802" i="13"/>
  <c r="A803" i="13"/>
  <c r="A804" i="13"/>
  <c r="A805" i="13"/>
  <c r="A806" i="13"/>
  <c r="A807" i="13"/>
  <c r="A808" i="13"/>
  <c r="A809" i="13"/>
  <c r="A810" i="13"/>
  <c r="A811" i="13"/>
  <c r="A812" i="13"/>
  <c r="A813" i="13"/>
  <c r="A814" i="13"/>
  <c r="A815" i="13"/>
  <c r="A816" i="13"/>
  <c r="A817" i="13"/>
  <c r="A818" i="13"/>
  <c r="A819" i="13"/>
  <c r="A820" i="13"/>
  <c r="A821" i="13"/>
  <c r="A822" i="13"/>
  <c r="A823" i="13"/>
  <c r="A824" i="13"/>
  <c r="A825" i="13"/>
  <c r="A826" i="13"/>
  <c r="A827" i="13"/>
  <c r="A828" i="13"/>
  <c r="A829" i="13"/>
  <c r="A830" i="13"/>
  <c r="A831" i="13"/>
  <c r="A832" i="13"/>
  <c r="A833" i="13"/>
  <c r="A834" i="13"/>
  <c r="A835" i="13"/>
  <c r="A836" i="13"/>
  <c r="A837" i="13"/>
  <c r="A838" i="13"/>
  <c r="A839" i="13"/>
  <c r="A840" i="13"/>
  <c r="A841" i="13"/>
  <c r="A842" i="13"/>
  <c r="A843" i="13"/>
  <c r="A844" i="13"/>
  <c r="A845" i="13"/>
  <c r="A846" i="13"/>
  <c r="A847" i="13"/>
  <c r="A848" i="13"/>
  <c r="A849" i="13"/>
  <c r="A850" i="13"/>
  <c r="A851" i="13"/>
  <c r="A852" i="13"/>
  <c r="A853" i="13"/>
  <c r="A854" i="13"/>
  <c r="A855" i="13"/>
  <c r="A856" i="13"/>
  <c r="A857" i="13"/>
  <c r="A858" i="13"/>
  <c r="A859" i="13"/>
  <c r="A860" i="13"/>
  <c r="A861" i="13"/>
  <c r="A862" i="13"/>
  <c r="A863" i="13"/>
  <c r="A864" i="13"/>
  <c r="A865" i="13"/>
  <c r="A866" i="13"/>
  <c r="A867" i="13"/>
  <c r="A868" i="13"/>
  <c r="A869" i="13"/>
  <c r="A870" i="13"/>
  <c r="A871" i="13"/>
  <c r="A872" i="13"/>
  <c r="A873" i="13"/>
  <c r="A874" i="13"/>
  <c r="A875" i="13"/>
  <c r="A876" i="13"/>
  <c r="A877" i="13"/>
  <c r="A878" i="13"/>
  <c r="A879" i="13"/>
  <c r="A880" i="13"/>
  <c r="A881" i="13"/>
  <c r="A882" i="13"/>
  <c r="A883" i="13"/>
  <c r="A884" i="13"/>
  <c r="A885" i="13"/>
  <c r="A886" i="13"/>
  <c r="A887" i="13"/>
  <c r="A888" i="13"/>
  <c r="A889" i="13"/>
  <c r="A890" i="13"/>
  <c r="A891" i="13"/>
  <c r="A892" i="13"/>
  <c r="A893" i="13"/>
  <c r="A894" i="13"/>
  <c r="A895" i="13"/>
  <c r="A896" i="13"/>
  <c r="A897" i="13"/>
  <c r="A898" i="13"/>
  <c r="A899" i="13"/>
  <c r="A900" i="13"/>
  <c r="A3" i="13"/>
  <c r="X5" i="5" l="1"/>
  <c r="Y5" i="5" s="1"/>
  <c r="Y6" i="5"/>
  <c r="Y4" i="5"/>
  <c r="Z4" i="5" s="1"/>
  <c r="Y3" i="5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3" i="9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3" i="5"/>
  <c r="A4" i="9"/>
  <c r="A5" i="9"/>
  <c r="A6" i="9"/>
  <c r="A7" i="9"/>
  <c r="A8" i="9"/>
  <c r="A9" i="9"/>
  <c r="A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A24" i="9"/>
  <c r="A25" i="9"/>
  <c r="A26" i="9"/>
  <c r="A27" i="9"/>
  <c r="A28" i="9"/>
  <c r="A29" i="9"/>
  <c r="A30" i="9"/>
  <c r="A31" i="9"/>
  <c r="A32" i="9"/>
  <c r="A33" i="9"/>
  <c r="A34" i="9"/>
  <c r="A35" i="9"/>
  <c r="A36" i="9"/>
  <c r="A37" i="9"/>
  <c r="A38" i="9"/>
  <c r="A39" i="9"/>
  <c r="A40" i="9"/>
  <c r="A41" i="9"/>
  <c r="A42" i="9"/>
  <c r="A43" i="9"/>
  <c r="A44" i="9"/>
  <c r="A45" i="9"/>
  <c r="A46" i="9"/>
  <c r="A47" i="9"/>
  <c r="A48" i="9"/>
  <c r="A49" i="9"/>
  <c r="A50" i="9"/>
  <c r="A51" i="9"/>
  <c r="A52" i="9"/>
  <c r="A53" i="9"/>
  <c r="A54" i="9"/>
  <c r="A55" i="9"/>
  <c r="A56" i="9"/>
  <c r="A57" i="9"/>
  <c r="A58" i="9"/>
  <c r="A59" i="9"/>
  <c r="A60" i="9"/>
  <c r="A61" i="9"/>
  <c r="A62" i="9"/>
  <c r="A63" i="9"/>
  <c r="A64" i="9"/>
  <c r="A65" i="9"/>
  <c r="A66" i="9"/>
  <c r="A67" i="9"/>
  <c r="A68" i="9"/>
  <c r="A69" i="9"/>
  <c r="A70" i="9"/>
  <c r="A71" i="9"/>
  <c r="A72" i="9"/>
  <c r="A73" i="9"/>
  <c r="A74" i="9"/>
  <c r="A75" i="9"/>
  <c r="A76" i="9"/>
  <c r="A77" i="9"/>
  <c r="A78" i="9"/>
  <c r="A79" i="9"/>
  <c r="A80" i="9"/>
  <c r="A81" i="9"/>
  <c r="A82" i="9"/>
  <c r="A83" i="9"/>
  <c r="A84" i="9"/>
  <c r="A85" i="9"/>
  <c r="A86" i="9"/>
  <c r="A87" i="9"/>
  <c r="A88" i="9"/>
  <c r="A89" i="9"/>
  <c r="A90" i="9"/>
  <c r="A91" i="9"/>
  <c r="A92" i="9"/>
  <c r="A93" i="9"/>
  <c r="A94" i="9"/>
  <c r="A95" i="9"/>
  <c r="A96" i="9"/>
  <c r="A97" i="9"/>
  <c r="A98" i="9"/>
  <c r="A99" i="9"/>
  <c r="A100" i="9"/>
  <c r="A101" i="9"/>
  <c r="A102" i="9"/>
  <c r="A103" i="9"/>
  <c r="A3" i="9"/>
  <c r="Z6" i="5" l="1"/>
  <c r="AA6" i="5" s="1"/>
  <c r="Z3" i="5"/>
  <c r="AA3" i="5" s="1"/>
  <c r="Z5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3" i="5"/>
  <c r="C3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46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98" i="6"/>
  <c r="D199" i="6"/>
  <c r="D200" i="6"/>
  <c r="D201" i="6"/>
  <c r="D202" i="6"/>
  <c r="D203" i="6"/>
  <c r="D204" i="6"/>
  <c r="D205" i="6"/>
  <c r="D206" i="6"/>
  <c r="D207" i="6"/>
  <c r="D208" i="6"/>
  <c r="D209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50" i="6"/>
  <c r="D251" i="6"/>
  <c r="C3" i="7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2" i="7"/>
  <c r="D4" i="6" s="1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36" i="6"/>
  <c r="C137" i="6"/>
  <c r="C138" i="6"/>
  <c r="C139" i="6"/>
  <c r="C140" i="6"/>
  <c r="C141" i="6"/>
  <c r="C142" i="6"/>
  <c r="C143" i="6"/>
  <c r="C144" i="6"/>
  <c r="C145" i="6"/>
  <c r="C146" i="6"/>
  <c r="C147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67" i="6"/>
  <c r="C168" i="6"/>
  <c r="C169" i="6"/>
  <c r="C170" i="6"/>
  <c r="C171" i="6"/>
  <c r="C172" i="6"/>
  <c r="C173" i="6"/>
  <c r="C174" i="6"/>
  <c r="C175" i="6"/>
  <c r="C176" i="6"/>
  <c r="C177" i="6"/>
  <c r="C178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98" i="6"/>
  <c r="C199" i="6"/>
  <c r="C200" i="6"/>
  <c r="C201" i="6"/>
  <c r="C202" i="6"/>
  <c r="C203" i="6"/>
  <c r="C204" i="6"/>
  <c r="C205" i="6"/>
  <c r="C206" i="6"/>
  <c r="C207" i="6"/>
  <c r="C208" i="6"/>
  <c r="C209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29" i="6"/>
  <c r="C230" i="6"/>
  <c r="C231" i="6"/>
  <c r="C232" i="6"/>
  <c r="C233" i="6"/>
  <c r="C234" i="6"/>
  <c r="C235" i="6"/>
  <c r="C236" i="6"/>
  <c r="C237" i="6"/>
  <c r="C238" i="6"/>
  <c r="C239" i="6"/>
  <c r="C240" i="6"/>
  <c r="C241" i="6"/>
  <c r="C242" i="6"/>
  <c r="C243" i="6"/>
  <c r="C244" i="6"/>
  <c r="C245" i="6"/>
  <c r="C246" i="6"/>
  <c r="C247" i="6"/>
  <c r="C248" i="6"/>
  <c r="C249" i="6"/>
  <c r="C250" i="6"/>
  <c r="C251" i="6"/>
  <c r="AB3" i="5" l="1"/>
  <c r="AC3" i="5" s="1"/>
  <c r="AA5" i="5"/>
  <c r="AA4" i="5"/>
  <c r="D5" i="6"/>
  <c r="D3" i="6"/>
  <c r="D6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72" i="6"/>
  <c r="A173" i="6"/>
  <c r="A174" i="6"/>
  <c r="A175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50" i="6"/>
  <c r="A251" i="6"/>
  <c r="A3" i="6"/>
  <c r="F1067" i="9"/>
  <c r="F1068" i="9"/>
  <c r="F1069" i="9"/>
  <c r="F1070" i="9"/>
  <c r="F1071" i="9"/>
  <c r="F1072" i="9"/>
  <c r="F1073" i="9"/>
  <c r="F1074" i="9"/>
  <c r="F1075" i="9"/>
  <c r="F1076" i="9"/>
  <c r="F1077" i="9"/>
  <c r="F1078" i="9"/>
  <c r="F1079" i="9"/>
  <c r="F1080" i="9"/>
  <c r="F1081" i="9"/>
  <c r="F1082" i="9"/>
  <c r="F1083" i="9"/>
  <c r="F1084" i="9"/>
  <c r="F1085" i="9"/>
  <c r="F1086" i="9"/>
  <c r="F1087" i="9"/>
  <c r="F1088" i="9"/>
  <c r="F1089" i="9"/>
  <c r="F1090" i="9"/>
  <c r="F1091" i="9"/>
  <c r="F1092" i="9"/>
  <c r="F1093" i="9"/>
  <c r="F1094" i="9"/>
  <c r="F1095" i="9"/>
  <c r="F1096" i="9"/>
  <c r="F1097" i="9"/>
  <c r="F1098" i="9"/>
  <c r="F1099" i="9"/>
  <c r="F1100" i="9"/>
  <c r="F1101" i="9"/>
  <c r="F1102" i="9"/>
  <c r="F1103" i="9"/>
  <c r="F1104" i="9"/>
  <c r="F1105" i="9"/>
  <c r="F1106" i="9"/>
  <c r="F1107" i="9"/>
  <c r="F1108" i="9"/>
  <c r="F1109" i="9"/>
  <c r="F1110" i="9"/>
  <c r="F1111" i="9"/>
  <c r="F1112" i="9"/>
  <c r="F1113" i="9"/>
  <c r="F1114" i="9"/>
  <c r="F1115" i="9"/>
  <c r="F1116" i="9"/>
  <c r="F1117" i="9"/>
  <c r="F1118" i="9"/>
  <c r="F1119" i="9"/>
  <c r="F1120" i="9"/>
  <c r="F1121" i="9"/>
  <c r="F1122" i="9"/>
  <c r="F1123" i="9"/>
  <c r="F1124" i="9"/>
  <c r="F1125" i="9"/>
  <c r="F1126" i="9"/>
  <c r="F1127" i="9"/>
  <c r="F1128" i="9"/>
  <c r="F1129" i="9"/>
  <c r="F1130" i="9"/>
  <c r="F1131" i="9"/>
  <c r="F1132" i="9"/>
  <c r="F1133" i="9"/>
  <c r="F1134" i="9"/>
  <c r="F1135" i="9"/>
  <c r="F1136" i="9"/>
  <c r="F1137" i="9"/>
  <c r="F1138" i="9"/>
  <c r="F1139" i="9"/>
  <c r="F1140" i="9"/>
  <c r="F1141" i="9"/>
  <c r="F1142" i="9"/>
  <c r="F1143" i="9"/>
  <c r="F1144" i="9"/>
  <c r="F1145" i="9"/>
  <c r="F1146" i="9"/>
  <c r="F1147" i="9"/>
  <c r="F1148" i="9"/>
  <c r="F1149" i="9"/>
  <c r="F1150" i="9"/>
  <c r="F1151" i="9"/>
  <c r="F1152" i="9"/>
  <c r="F1153" i="9"/>
  <c r="F1154" i="9"/>
  <c r="F1155" i="9"/>
  <c r="F1156" i="9"/>
  <c r="F1157" i="9"/>
  <c r="F1158" i="9"/>
  <c r="F1159" i="9"/>
  <c r="F1160" i="9"/>
  <c r="F1161" i="9"/>
  <c r="F1162" i="9"/>
  <c r="F1163" i="9"/>
  <c r="F1164" i="9"/>
  <c r="F1165" i="9"/>
  <c r="F1166" i="9"/>
  <c r="F1167" i="9"/>
  <c r="F1168" i="9"/>
  <c r="F1169" i="9"/>
  <c r="F1170" i="9"/>
  <c r="F1171" i="9"/>
  <c r="F1172" i="9"/>
  <c r="F1173" i="9"/>
  <c r="F1174" i="9"/>
  <c r="F1175" i="9"/>
  <c r="F1176" i="9"/>
  <c r="F1177" i="9"/>
  <c r="F1178" i="9"/>
  <c r="F1179" i="9"/>
  <c r="F1180" i="9"/>
  <c r="F1181" i="9"/>
  <c r="F1182" i="9"/>
  <c r="F1183" i="9"/>
  <c r="F1184" i="9"/>
  <c r="F1066" i="9"/>
  <c r="AN494" i="9"/>
  <c r="AM494" i="9"/>
  <c r="AL494" i="9"/>
  <c r="AN493" i="9"/>
  <c r="AM493" i="9"/>
  <c r="AL493" i="9"/>
  <c r="AN492" i="9"/>
  <c r="AM492" i="9"/>
  <c r="AL492" i="9"/>
  <c r="AN491" i="9"/>
  <c r="AM491" i="9"/>
  <c r="AL491" i="9"/>
  <c r="AN490" i="9"/>
  <c r="AM490" i="9"/>
  <c r="AL490" i="9"/>
  <c r="AN489" i="9"/>
  <c r="AM489" i="9"/>
  <c r="AL489" i="9"/>
  <c r="AN488" i="9"/>
  <c r="AM488" i="9"/>
  <c r="AL488" i="9"/>
  <c r="AN487" i="9"/>
  <c r="AM487" i="9"/>
  <c r="AL487" i="9"/>
  <c r="AN486" i="9"/>
  <c r="AM486" i="9"/>
  <c r="AL486" i="9"/>
  <c r="AN485" i="9"/>
  <c r="AM485" i="9"/>
  <c r="AL485" i="9"/>
  <c r="AN484" i="9"/>
  <c r="AM484" i="9"/>
  <c r="AL484" i="9"/>
  <c r="AN483" i="9"/>
  <c r="AM483" i="9"/>
  <c r="AL483" i="9"/>
  <c r="AN482" i="9"/>
  <c r="AM482" i="9"/>
  <c r="AL482" i="9"/>
  <c r="AN481" i="9"/>
  <c r="AM481" i="9"/>
  <c r="AL481" i="9"/>
  <c r="AN480" i="9"/>
  <c r="AM480" i="9"/>
  <c r="AL480" i="9"/>
  <c r="AN479" i="9"/>
  <c r="AM479" i="9"/>
  <c r="AL479" i="9"/>
  <c r="AN478" i="9"/>
  <c r="AM478" i="9"/>
  <c r="AL478" i="9"/>
  <c r="AN477" i="9"/>
  <c r="AM477" i="9"/>
  <c r="AL477" i="9"/>
  <c r="AN476" i="9"/>
  <c r="AM476" i="9"/>
  <c r="AL476" i="9"/>
  <c r="AN475" i="9"/>
  <c r="AM475" i="9"/>
  <c r="AL475" i="9"/>
  <c r="AN474" i="9"/>
  <c r="AM474" i="9"/>
  <c r="AL474" i="9"/>
  <c r="AN473" i="9"/>
  <c r="AM473" i="9"/>
  <c r="AL473" i="9"/>
  <c r="AN472" i="9"/>
  <c r="AM472" i="9"/>
  <c r="AL472" i="9"/>
  <c r="AN471" i="9"/>
  <c r="AM471" i="9"/>
  <c r="AL471" i="9"/>
  <c r="AN470" i="9"/>
  <c r="AM470" i="9"/>
  <c r="AL470" i="9"/>
  <c r="AN469" i="9"/>
  <c r="AM469" i="9"/>
  <c r="AL469" i="9"/>
  <c r="AN468" i="9"/>
  <c r="AM468" i="9"/>
  <c r="AL468" i="9"/>
  <c r="AN467" i="9"/>
  <c r="AM467" i="9"/>
  <c r="AL467" i="9"/>
  <c r="AN466" i="9"/>
  <c r="AM466" i="9"/>
  <c r="AL466" i="9"/>
  <c r="AN465" i="9"/>
  <c r="AM465" i="9"/>
  <c r="AL465" i="9"/>
  <c r="AN464" i="9"/>
  <c r="AM464" i="9"/>
  <c r="AL464" i="9"/>
  <c r="AN463" i="9"/>
  <c r="AM463" i="9"/>
  <c r="AL463" i="9"/>
  <c r="AN462" i="9"/>
  <c r="AM462" i="9"/>
  <c r="AL462" i="9"/>
  <c r="AN461" i="9"/>
  <c r="AM461" i="9"/>
  <c r="AL461" i="9"/>
  <c r="AN460" i="9"/>
  <c r="AM460" i="9"/>
  <c r="AL460" i="9"/>
  <c r="AN459" i="9"/>
  <c r="AM459" i="9"/>
  <c r="AL459" i="9"/>
  <c r="AN458" i="9"/>
  <c r="AM458" i="9"/>
  <c r="AL458" i="9"/>
  <c r="AN457" i="9"/>
  <c r="AM457" i="9"/>
  <c r="AL457" i="9"/>
  <c r="AN456" i="9"/>
  <c r="AM456" i="9"/>
  <c r="AL456" i="9"/>
  <c r="AN455" i="9"/>
  <c r="AM455" i="9"/>
  <c r="AL455" i="9"/>
  <c r="AN454" i="9"/>
  <c r="AM454" i="9"/>
  <c r="AL454" i="9"/>
  <c r="AN453" i="9"/>
  <c r="AM453" i="9"/>
  <c r="AL453" i="9"/>
  <c r="AN452" i="9"/>
  <c r="AM452" i="9"/>
  <c r="AL452" i="9"/>
  <c r="AN451" i="9"/>
  <c r="AM451" i="9"/>
  <c r="AL451" i="9"/>
  <c r="AN450" i="9"/>
  <c r="AM450" i="9"/>
  <c r="AL450" i="9"/>
  <c r="AN449" i="9"/>
  <c r="AM449" i="9"/>
  <c r="AL449" i="9"/>
  <c r="AN448" i="9"/>
  <c r="AM448" i="9"/>
  <c r="AL448" i="9"/>
  <c r="AN447" i="9"/>
  <c r="AM447" i="9"/>
  <c r="AL447" i="9"/>
  <c r="AN446" i="9"/>
  <c r="AM446" i="9"/>
  <c r="AL446" i="9"/>
  <c r="AN445" i="9"/>
  <c r="AM445" i="9"/>
  <c r="AL445" i="9"/>
  <c r="AN444" i="9"/>
  <c r="AM444" i="9"/>
  <c r="AL444" i="9"/>
  <c r="AN443" i="9"/>
  <c r="AM443" i="9"/>
  <c r="AL443" i="9"/>
  <c r="AN442" i="9"/>
  <c r="AM442" i="9"/>
  <c r="AL442" i="9"/>
  <c r="AN441" i="9"/>
  <c r="AM441" i="9"/>
  <c r="AL441" i="9"/>
  <c r="AN440" i="9"/>
  <c r="AM440" i="9"/>
  <c r="AL440" i="9"/>
  <c r="AN439" i="9"/>
  <c r="AM439" i="9"/>
  <c r="AL439" i="9"/>
  <c r="AN438" i="9"/>
  <c r="AM438" i="9"/>
  <c r="AL438" i="9"/>
  <c r="AN437" i="9"/>
  <c r="AM437" i="9"/>
  <c r="AL437" i="9"/>
  <c r="AN436" i="9"/>
  <c r="AM436" i="9"/>
  <c r="AL436" i="9"/>
  <c r="AN435" i="9"/>
  <c r="AM435" i="9"/>
  <c r="AL435" i="9"/>
  <c r="AN434" i="9"/>
  <c r="AM434" i="9"/>
  <c r="AL434" i="9"/>
  <c r="AN433" i="9"/>
  <c r="AM433" i="9"/>
  <c r="AL433" i="9"/>
  <c r="AN432" i="9"/>
  <c r="AM432" i="9"/>
  <c r="AL432" i="9"/>
  <c r="AN431" i="9"/>
  <c r="AM431" i="9"/>
  <c r="AL431" i="9"/>
  <c r="AN430" i="9"/>
  <c r="AM430" i="9"/>
  <c r="AL430" i="9"/>
  <c r="AN429" i="9"/>
  <c r="AM429" i="9"/>
  <c r="AL429" i="9"/>
  <c r="AN428" i="9"/>
  <c r="AM428" i="9"/>
  <c r="AL428" i="9"/>
  <c r="AN427" i="9"/>
  <c r="AM427" i="9"/>
  <c r="AL427" i="9"/>
  <c r="AN426" i="9"/>
  <c r="AM426" i="9"/>
  <c r="AL426" i="9"/>
  <c r="AN425" i="9"/>
  <c r="AM425" i="9"/>
  <c r="AL425" i="9"/>
  <c r="AN424" i="9"/>
  <c r="AM424" i="9"/>
  <c r="AL424" i="9"/>
  <c r="AN423" i="9"/>
  <c r="AM423" i="9"/>
  <c r="AL423" i="9"/>
  <c r="AN422" i="9"/>
  <c r="AM422" i="9"/>
  <c r="AL422" i="9"/>
  <c r="AN421" i="9"/>
  <c r="AM421" i="9"/>
  <c r="AL421" i="9"/>
  <c r="AN420" i="9"/>
  <c r="AM420" i="9"/>
  <c r="AL420" i="9"/>
  <c r="AN419" i="9"/>
  <c r="AM419" i="9"/>
  <c r="AL419" i="9"/>
  <c r="AN418" i="9"/>
  <c r="AM418" i="9"/>
  <c r="AL418" i="9"/>
  <c r="AN417" i="9"/>
  <c r="AM417" i="9"/>
  <c r="AL417" i="9"/>
  <c r="AN416" i="9"/>
  <c r="AM416" i="9"/>
  <c r="AL416" i="9"/>
  <c r="AN415" i="9"/>
  <c r="AM415" i="9"/>
  <c r="AL415" i="9"/>
  <c r="AN414" i="9"/>
  <c r="AM414" i="9"/>
  <c r="AL414" i="9"/>
  <c r="AN413" i="9"/>
  <c r="AM413" i="9"/>
  <c r="AL413" i="9"/>
  <c r="AN412" i="9"/>
  <c r="AM412" i="9"/>
  <c r="AL412" i="9"/>
  <c r="AN411" i="9"/>
  <c r="AM411" i="9"/>
  <c r="AL411" i="9"/>
  <c r="AN410" i="9"/>
  <c r="AM410" i="9"/>
  <c r="AL410" i="9"/>
  <c r="AN409" i="9"/>
  <c r="AM409" i="9"/>
  <c r="AL409" i="9"/>
  <c r="AN408" i="9"/>
  <c r="AM408" i="9"/>
  <c r="AL408" i="9"/>
  <c r="AN407" i="9"/>
  <c r="AM407" i="9"/>
  <c r="AL407" i="9"/>
  <c r="AN406" i="9"/>
  <c r="AM406" i="9"/>
  <c r="AL406" i="9"/>
  <c r="AN405" i="9"/>
  <c r="AM405" i="9"/>
  <c r="AL405" i="9"/>
  <c r="AN404" i="9"/>
  <c r="AM404" i="9"/>
  <c r="AL404" i="9"/>
  <c r="AN403" i="9"/>
  <c r="AM403" i="9"/>
  <c r="AL403" i="9"/>
  <c r="AN402" i="9"/>
  <c r="AM402" i="9"/>
  <c r="AL402" i="9"/>
  <c r="AN401" i="9"/>
  <c r="AM401" i="9"/>
  <c r="AL401" i="9"/>
  <c r="AN400" i="9"/>
  <c r="AM400" i="9"/>
  <c r="AL400" i="9"/>
  <c r="AN399" i="9"/>
  <c r="AM399" i="9"/>
  <c r="AL399" i="9"/>
  <c r="AN398" i="9"/>
  <c r="AM398" i="9"/>
  <c r="AL398" i="9"/>
  <c r="AN397" i="9"/>
  <c r="AM397" i="9"/>
  <c r="AL397" i="9"/>
  <c r="AN396" i="9"/>
  <c r="AM396" i="9"/>
  <c r="AL396" i="9"/>
  <c r="AN395" i="9"/>
  <c r="AM395" i="9"/>
  <c r="AL395" i="9"/>
  <c r="E103" i="9"/>
  <c r="D103" i="9"/>
  <c r="E102" i="9"/>
  <c r="D102" i="9"/>
  <c r="E101" i="9"/>
  <c r="D101" i="9"/>
  <c r="E100" i="9"/>
  <c r="D100" i="9"/>
  <c r="E99" i="9"/>
  <c r="D99" i="9"/>
  <c r="E98" i="9"/>
  <c r="D98" i="9"/>
  <c r="E97" i="9"/>
  <c r="D97" i="9"/>
  <c r="E96" i="9"/>
  <c r="D96" i="9"/>
  <c r="E95" i="9"/>
  <c r="D95" i="9"/>
  <c r="E94" i="9"/>
  <c r="D94" i="9"/>
  <c r="E93" i="9"/>
  <c r="D93" i="9"/>
  <c r="E92" i="9"/>
  <c r="D92" i="9"/>
  <c r="E91" i="9"/>
  <c r="D91" i="9"/>
  <c r="E90" i="9"/>
  <c r="D90" i="9"/>
  <c r="E89" i="9"/>
  <c r="D89" i="9"/>
  <c r="E88" i="9"/>
  <c r="D88" i="9"/>
  <c r="E87" i="9"/>
  <c r="D87" i="9"/>
  <c r="E86" i="9"/>
  <c r="D86" i="9"/>
  <c r="E85" i="9"/>
  <c r="D85" i="9"/>
  <c r="E84" i="9"/>
  <c r="D84" i="9"/>
  <c r="E83" i="9"/>
  <c r="D83" i="9"/>
  <c r="E82" i="9"/>
  <c r="D82" i="9"/>
  <c r="E81" i="9"/>
  <c r="D81" i="9"/>
  <c r="E80" i="9"/>
  <c r="D80" i="9"/>
  <c r="E79" i="9"/>
  <c r="D79" i="9"/>
  <c r="E78" i="9"/>
  <c r="D78" i="9"/>
  <c r="E77" i="9"/>
  <c r="D77" i="9"/>
  <c r="E76" i="9"/>
  <c r="D76" i="9"/>
  <c r="E75" i="9"/>
  <c r="D75" i="9"/>
  <c r="E74" i="9"/>
  <c r="D74" i="9"/>
  <c r="E73" i="9"/>
  <c r="D73" i="9"/>
  <c r="E72" i="9"/>
  <c r="D72" i="9"/>
  <c r="E71" i="9"/>
  <c r="D71" i="9"/>
  <c r="E70" i="9"/>
  <c r="D70" i="9"/>
  <c r="E69" i="9"/>
  <c r="D69" i="9"/>
  <c r="E68" i="9"/>
  <c r="D68" i="9"/>
  <c r="E67" i="9"/>
  <c r="D67" i="9"/>
  <c r="E66" i="9"/>
  <c r="D66" i="9"/>
  <c r="E65" i="9"/>
  <c r="D65" i="9"/>
  <c r="E64" i="9"/>
  <c r="D64" i="9"/>
  <c r="E63" i="9"/>
  <c r="D63" i="9"/>
  <c r="E62" i="9"/>
  <c r="D62" i="9"/>
  <c r="E61" i="9"/>
  <c r="D61" i="9"/>
  <c r="E60" i="9"/>
  <c r="D60" i="9"/>
  <c r="E59" i="9"/>
  <c r="D59" i="9"/>
  <c r="E58" i="9"/>
  <c r="D58" i="9"/>
  <c r="E57" i="9"/>
  <c r="D57" i="9"/>
  <c r="E56" i="9"/>
  <c r="D56" i="9"/>
  <c r="E55" i="9"/>
  <c r="D55" i="9"/>
  <c r="E54" i="9"/>
  <c r="D54" i="9"/>
  <c r="E53" i="9"/>
  <c r="D53" i="9"/>
  <c r="E52" i="9"/>
  <c r="D52" i="9"/>
  <c r="E51" i="9"/>
  <c r="D51" i="9"/>
  <c r="E50" i="9"/>
  <c r="D50" i="9"/>
  <c r="E49" i="9"/>
  <c r="D49" i="9"/>
  <c r="E48" i="9"/>
  <c r="D48" i="9"/>
  <c r="E47" i="9"/>
  <c r="D47" i="9"/>
  <c r="E46" i="9"/>
  <c r="D46" i="9"/>
  <c r="E45" i="9"/>
  <c r="D45" i="9"/>
  <c r="E44" i="9"/>
  <c r="D44" i="9"/>
  <c r="E43" i="9"/>
  <c r="D43" i="9"/>
  <c r="E42" i="9"/>
  <c r="D42" i="9"/>
  <c r="E41" i="9"/>
  <c r="D41" i="9"/>
  <c r="E40" i="9"/>
  <c r="D40" i="9"/>
  <c r="E39" i="9"/>
  <c r="D39" i="9"/>
  <c r="E38" i="9"/>
  <c r="D38" i="9"/>
  <c r="E37" i="9"/>
  <c r="D37" i="9"/>
  <c r="E36" i="9"/>
  <c r="D36" i="9"/>
  <c r="E35" i="9"/>
  <c r="D35" i="9"/>
  <c r="E34" i="9"/>
  <c r="D34" i="9"/>
  <c r="E33" i="9"/>
  <c r="D33" i="9"/>
  <c r="E32" i="9"/>
  <c r="D32" i="9"/>
  <c r="E31" i="9"/>
  <c r="D31" i="9"/>
  <c r="E30" i="9"/>
  <c r="D30" i="9"/>
  <c r="E29" i="9"/>
  <c r="D29" i="9"/>
  <c r="E28" i="9"/>
  <c r="D28" i="9"/>
  <c r="E27" i="9"/>
  <c r="D27" i="9"/>
  <c r="E26" i="9"/>
  <c r="D26" i="9"/>
  <c r="E25" i="9"/>
  <c r="D25" i="9"/>
  <c r="E24" i="9"/>
  <c r="D24" i="9"/>
  <c r="E23" i="9"/>
  <c r="D23" i="9"/>
  <c r="E22" i="9"/>
  <c r="D22" i="9"/>
  <c r="E21" i="9"/>
  <c r="D21" i="9"/>
  <c r="E20" i="9"/>
  <c r="D20" i="9"/>
  <c r="E19" i="9"/>
  <c r="D19" i="9"/>
  <c r="E18" i="9"/>
  <c r="D18" i="9"/>
  <c r="E17" i="9"/>
  <c r="D17" i="9"/>
  <c r="E16" i="9"/>
  <c r="D16" i="9"/>
  <c r="E15" i="9"/>
  <c r="D15" i="9"/>
  <c r="E14" i="9"/>
  <c r="D14" i="9"/>
  <c r="E13" i="9"/>
  <c r="D13" i="9"/>
  <c r="E12" i="9"/>
  <c r="D12" i="9"/>
  <c r="E11" i="9"/>
  <c r="D11" i="9"/>
  <c r="E10" i="9"/>
  <c r="D10" i="9"/>
  <c r="E9" i="9"/>
  <c r="D9" i="9"/>
  <c r="E8" i="9"/>
  <c r="D8" i="9"/>
  <c r="E7" i="9"/>
  <c r="D7" i="9"/>
  <c r="E6" i="9"/>
  <c r="D6" i="9"/>
  <c r="E5" i="9"/>
  <c r="D5" i="9"/>
  <c r="E4" i="9"/>
  <c r="D4" i="9"/>
  <c r="E3" i="9"/>
  <c r="D3" i="9"/>
  <c r="AB4" i="5" l="1"/>
  <c r="AD3" i="5"/>
  <c r="AE3" i="5" s="1"/>
  <c r="AB6" i="5"/>
  <c r="AB5" i="5"/>
  <c r="AC5" i="5" s="1"/>
  <c r="D3" i="5"/>
  <c r="D4" i="5"/>
  <c r="F3" i="5"/>
  <c r="H3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38" i="4"/>
  <c r="H23" i="4"/>
  <c r="H22" i="4"/>
  <c r="H21" i="4"/>
  <c r="H20" i="4"/>
  <c r="H19" i="4"/>
  <c r="H18" i="4"/>
  <c r="H17" i="4"/>
  <c r="H16" i="4"/>
  <c r="H15" i="4"/>
  <c r="H26" i="4" s="1"/>
  <c r="H28" i="4" s="1"/>
  <c r="H14" i="4"/>
  <c r="H3" i="5"/>
  <c r="J3" i="5" s="1"/>
  <c r="H4" i="5"/>
  <c r="J4" i="5" s="1"/>
  <c r="H5" i="5"/>
  <c r="J5" i="5" s="1"/>
  <c r="H6" i="5"/>
  <c r="J6" i="5" s="1"/>
  <c r="H7" i="5"/>
  <c r="J7" i="5" s="1"/>
  <c r="H8" i="5"/>
  <c r="J8" i="5" s="1"/>
  <c r="H9" i="5"/>
  <c r="J9" i="5" s="1"/>
  <c r="H10" i="5"/>
  <c r="J10" i="5" s="1"/>
  <c r="H11" i="5"/>
  <c r="J11" i="5" s="1"/>
  <c r="H12" i="5"/>
  <c r="J12" i="5" s="1"/>
  <c r="H13" i="5"/>
  <c r="J13" i="5" s="1"/>
  <c r="H14" i="5"/>
  <c r="J14" i="5" s="1"/>
  <c r="H15" i="5"/>
  <c r="J15" i="5" s="1"/>
  <c r="H16" i="5"/>
  <c r="J16" i="5" s="1"/>
  <c r="H17" i="5"/>
  <c r="J17" i="5" s="1"/>
  <c r="H18" i="5"/>
  <c r="J18" i="5" s="1"/>
  <c r="H19" i="5"/>
  <c r="J19" i="5" s="1"/>
  <c r="H20" i="5"/>
  <c r="J20" i="5" s="1"/>
  <c r="H21" i="5"/>
  <c r="J21" i="5" s="1"/>
  <c r="H22" i="5"/>
  <c r="J22" i="5" s="1"/>
  <c r="H23" i="5"/>
  <c r="J23" i="5" s="1"/>
  <c r="H24" i="5"/>
  <c r="J24" i="5" s="1"/>
  <c r="H25" i="5"/>
  <c r="J25" i="5" s="1"/>
  <c r="H26" i="5"/>
  <c r="J26" i="5" s="1"/>
  <c r="H27" i="5"/>
  <c r="J27" i="5" s="1"/>
  <c r="H28" i="5"/>
  <c r="J28" i="5" s="1"/>
  <c r="H29" i="5"/>
  <c r="J29" i="5" s="1"/>
  <c r="H30" i="5"/>
  <c r="J30" i="5" s="1"/>
  <c r="H31" i="5"/>
  <c r="J31" i="5" s="1"/>
  <c r="H32" i="5"/>
  <c r="J32" i="5" s="1"/>
  <c r="H33" i="5"/>
  <c r="J33" i="5" s="1"/>
  <c r="H34" i="5"/>
  <c r="J34" i="5" s="1"/>
  <c r="H35" i="5"/>
  <c r="J35" i="5" s="1"/>
  <c r="H36" i="5"/>
  <c r="J36" i="5" s="1"/>
  <c r="H37" i="5"/>
  <c r="J37" i="5" s="1"/>
  <c r="H38" i="5"/>
  <c r="J38" i="5" s="1"/>
  <c r="H39" i="5"/>
  <c r="J39" i="5" s="1"/>
  <c r="H40" i="5"/>
  <c r="J40" i="5" s="1"/>
  <c r="H41" i="5"/>
  <c r="J41" i="5" s="1"/>
  <c r="H42" i="5"/>
  <c r="J42" i="5" s="1"/>
  <c r="H43" i="5"/>
  <c r="J43" i="5" s="1"/>
  <c r="H44" i="5"/>
  <c r="J44" i="5" s="1"/>
  <c r="H45" i="5"/>
  <c r="J45" i="5" s="1"/>
  <c r="H46" i="5"/>
  <c r="J46" i="5" s="1"/>
  <c r="H47" i="5"/>
  <c r="J47" i="5" s="1"/>
  <c r="H48" i="5"/>
  <c r="J48" i="5" s="1"/>
  <c r="H49" i="5"/>
  <c r="J49" i="5" s="1"/>
  <c r="H50" i="5"/>
  <c r="J50" i="5" s="1"/>
  <c r="H51" i="5"/>
  <c r="J51" i="5" s="1"/>
  <c r="H52" i="5"/>
  <c r="J52" i="5" s="1"/>
  <c r="H53" i="5"/>
  <c r="J53" i="5" s="1"/>
  <c r="H54" i="5"/>
  <c r="J54" i="5" s="1"/>
  <c r="H55" i="5"/>
  <c r="J55" i="5" s="1"/>
  <c r="H56" i="5"/>
  <c r="J56" i="5" s="1"/>
  <c r="H57" i="5"/>
  <c r="J57" i="5" s="1"/>
  <c r="H58" i="5"/>
  <c r="J58" i="5" s="1"/>
  <c r="H59" i="5"/>
  <c r="J59" i="5" s="1"/>
  <c r="H60" i="5"/>
  <c r="J60" i="5" s="1"/>
  <c r="H61" i="5"/>
  <c r="J61" i="5" s="1"/>
  <c r="H62" i="5"/>
  <c r="J62" i="5" s="1"/>
  <c r="H63" i="5"/>
  <c r="J63" i="5" s="1"/>
  <c r="H64" i="5"/>
  <c r="J64" i="5" s="1"/>
  <c r="H65" i="5"/>
  <c r="J65" i="5" s="1"/>
  <c r="H66" i="5"/>
  <c r="J66" i="5" s="1"/>
  <c r="H67" i="5"/>
  <c r="H68" i="5"/>
  <c r="J68" i="5" s="1"/>
  <c r="H69" i="5"/>
  <c r="J69" i="5" s="1"/>
  <c r="H70" i="5"/>
  <c r="J70" i="5" s="1"/>
  <c r="H71" i="5"/>
  <c r="J71" i="5" s="1"/>
  <c r="H72" i="5"/>
  <c r="J72" i="5" s="1"/>
  <c r="H73" i="5"/>
  <c r="J73" i="5" s="1"/>
  <c r="H74" i="5"/>
  <c r="J74" i="5" s="1"/>
  <c r="H75" i="5"/>
  <c r="J75" i="5" s="1"/>
  <c r="H76" i="5"/>
  <c r="J76" i="5" s="1"/>
  <c r="H77" i="5"/>
  <c r="J77" i="5" s="1"/>
  <c r="H78" i="5"/>
  <c r="J78" i="5" s="1"/>
  <c r="H79" i="5"/>
  <c r="J79" i="5" s="1"/>
  <c r="H80" i="5"/>
  <c r="J80" i="5" s="1"/>
  <c r="H81" i="5"/>
  <c r="J81" i="5" s="1"/>
  <c r="H82" i="5"/>
  <c r="J82" i="5" s="1"/>
  <c r="H83" i="5"/>
  <c r="J83" i="5" s="1"/>
  <c r="H84" i="5"/>
  <c r="J84" i="5" s="1"/>
  <c r="H85" i="5"/>
  <c r="J85" i="5" s="1"/>
  <c r="H86" i="5"/>
  <c r="J86" i="5" s="1"/>
  <c r="H87" i="5"/>
  <c r="J87" i="5" s="1"/>
  <c r="H88" i="5"/>
  <c r="J88" i="5" s="1"/>
  <c r="H89" i="5"/>
  <c r="J89" i="5" s="1"/>
  <c r="H90" i="5"/>
  <c r="J90" i="5" s="1"/>
  <c r="H91" i="5"/>
  <c r="J91" i="5" s="1"/>
  <c r="H92" i="5"/>
  <c r="J92" i="5" s="1"/>
  <c r="H93" i="5"/>
  <c r="J93" i="5" s="1"/>
  <c r="H94" i="5"/>
  <c r="J94" i="5" s="1"/>
  <c r="H95" i="5"/>
  <c r="J95" i="5" s="1"/>
  <c r="H96" i="5"/>
  <c r="J96" i="5" s="1"/>
  <c r="H97" i="5"/>
  <c r="J97" i="5" s="1"/>
  <c r="H98" i="5"/>
  <c r="J98" i="5" s="1"/>
  <c r="H99" i="5"/>
  <c r="J99" i="5" s="1"/>
  <c r="H100" i="5"/>
  <c r="J100" i="5" s="1"/>
  <c r="H101" i="5"/>
  <c r="J101" i="5" s="1"/>
  <c r="H102" i="5"/>
  <c r="J102" i="5" s="1"/>
  <c r="H103" i="5"/>
  <c r="J103" i="5" s="1"/>
  <c r="J67" i="5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3" i="5"/>
  <c r="G396" i="5"/>
  <c r="G397" i="5"/>
  <c r="G398" i="5"/>
  <c r="G399" i="5"/>
  <c r="G400" i="5"/>
  <c r="G401" i="5"/>
  <c r="G402" i="5"/>
  <c r="G403" i="5"/>
  <c r="G404" i="5"/>
  <c r="G405" i="5"/>
  <c r="G406" i="5"/>
  <c r="G407" i="5"/>
  <c r="G408" i="5"/>
  <c r="G409" i="5"/>
  <c r="G410" i="5"/>
  <c r="G411" i="5"/>
  <c r="G412" i="5"/>
  <c r="G413" i="5"/>
  <c r="G414" i="5"/>
  <c r="G415" i="5"/>
  <c r="G416" i="5"/>
  <c r="G417" i="5"/>
  <c r="G418" i="5"/>
  <c r="G419" i="5"/>
  <c r="G420" i="5"/>
  <c r="G421" i="5"/>
  <c r="G422" i="5"/>
  <c r="G423" i="5"/>
  <c r="G424" i="5"/>
  <c r="G425" i="5"/>
  <c r="G426" i="5"/>
  <c r="G427" i="5"/>
  <c r="G428" i="5"/>
  <c r="G429" i="5"/>
  <c r="G430" i="5"/>
  <c r="G431" i="5"/>
  <c r="G432" i="5"/>
  <c r="G433" i="5"/>
  <c r="G434" i="5"/>
  <c r="G435" i="5"/>
  <c r="G436" i="5"/>
  <c r="G437" i="5"/>
  <c r="G438" i="5"/>
  <c r="G439" i="5"/>
  <c r="G440" i="5"/>
  <c r="G441" i="5"/>
  <c r="G442" i="5"/>
  <c r="G443" i="5"/>
  <c r="G444" i="5"/>
  <c r="G445" i="5"/>
  <c r="G395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BC396" i="5"/>
  <c r="BC397" i="5"/>
  <c r="BC398" i="5"/>
  <c r="BC399" i="5"/>
  <c r="BC400" i="5"/>
  <c r="BC401" i="5"/>
  <c r="BC402" i="5"/>
  <c r="BC403" i="5"/>
  <c r="BC404" i="5"/>
  <c r="BC405" i="5"/>
  <c r="BC406" i="5"/>
  <c r="BC407" i="5"/>
  <c r="BC408" i="5"/>
  <c r="BC409" i="5"/>
  <c r="BC410" i="5"/>
  <c r="BC411" i="5"/>
  <c r="BC412" i="5"/>
  <c r="BC413" i="5"/>
  <c r="BC414" i="5"/>
  <c r="BC415" i="5"/>
  <c r="BC416" i="5"/>
  <c r="BC417" i="5"/>
  <c r="BC418" i="5"/>
  <c r="BC419" i="5"/>
  <c r="BC420" i="5"/>
  <c r="BC421" i="5"/>
  <c r="BC422" i="5"/>
  <c r="BC423" i="5"/>
  <c r="BC424" i="5"/>
  <c r="BC425" i="5"/>
  <c r="BC426" i="5"/>
  <c r="BC427" i="5"/>
  <c r="BC428" i="5"/>
  <c r="BC429" i="5"/>
  <c r="BC430" i="5"/>
  <c r="BC431" i="5"/>
  <c r="BC432" i="5"/>
  <c r="BC433" i="5"/>
  <c r="BC434" i="5"/>
  <c r="BC435" i="5"/>
  <c r="BC436" i="5"/>
  <c r="BC437" i="5"/>
  <c r="BC438" i="5"/>
  <c r="BC439" i="5"/>
  <c r="BC440" i="5"/>
  <c r="BC441" i="5"/>
  <c r="BC442" i="5"/>
  <c r="BC443" i="5"/>
  <c r="BC444" i="5"/>
  <c r="BC445" i="5"/>
  <c r="BC446" i="5"/>
  <c r="BC447" i="5"/>
  <c r="BC448" i="5"/>
  <c r="BC449" i="5"/>
  <c r="BC450" i="5"/>
  <c r="BC451" i="5"/>
  <c r="BC452" i="5"/>
  <c r="BC453" i="5"/>
  <c r="BC454" i="5"/>
  <c r="BC455" i="5"/>
  <c r="BC456" i="5"/>
  <c r="BC457" i="5"/>
  <c r="BC458" i="5"/>
  <c r="BC459" i="5"/>
  <c r="BC460" i="5"/>
  <c r="BC461" i="5"/>
  <c r="BC462" i="5"/>
  <c r="BC463" i="5"/>
  <c r="BC464" i="5"/>
  <c r="BC465" i="5"/>
  <c r="BC466" i="5"/>
  <c r="BC467" i="5"/>
  <c r="BC468" i="5"/>
  <c r="BC469" i="5"/>
  <c r="BC470" i="5"/>
  <c r="BC471" i="5"/>
  <c r="BC472" i="5"/>
  <c r="BC473" i="5"/>
  <c r="BC474" i="5"/>
  <c r="BC475" i="5"/>
  <c r="BC476" i="5"/>
  <c r="BC477" i="5"/>
  <c r="BC478" i="5"/>
  <c r="BC479" i="5"/>
  <c r="BC480" i="5"/>
  <c r="BC481" i="5"/>
  <c r="BC482" i="5"/>
  <c r="BC483" i="5"/>
  <c r="BC484" i="5"/>
  <c r="BC485" i="5"/>
  <c r="BC486" i="5"/>
  <c r="BC487" i="5"/>
  <c r="BC488" i="5"/>
  <c r="BC489" i="5"/>
  <c r="BC490" i="5"/>
  <c r="BC491" i="5"/>
  <c r="BC492" i="5"/>
  <c r="BC493" i="5"/>
  <c r="BC494" i="5"/>
  <c r="BC395" i="5"/>
  <c r="BB396" i="5"/>
  <c r="BB397" i="5"/>
  <c r="BB398" i="5"/>
  <c r="BB399" i="5"/>
  <c r="BB400" i="5"/>
  <c r="BB401" i="5"/>
  <c r="BB402" i="5"/>
  <c r="BB403" i="5"/>
  <c r="BB404" i="5"/>
  <c r="BB405" i="5"/>
  <c r="BB406" i="5"/>
  <c r="BB407" i="5"/>
  <c r="BB408" i="5"/>
  <c r="BB409" i="5"/>
  <c r="BB410" i="5"/>
  <c r="BB411" i="5"/>
  <c r="BB412" i="5"/>
  <c r="BB413" i="5"/>
  <c r="BB414" i="5"/>
  <c r="BB415" i="5"/>
  <c r="BB416" i="5"/>
  <c r="BB417" i="5"/>
  <c r="BB418" i="5"/>
  <c r="BB419" i="5"/>
  <c r="BB420" i="5"/>
  <c r="BB421" i="5"/>
  <c r="BB422" i="5"/>
  <c r="BB423" i="5"/>
  <c r="BB424" i="5"/>
  <c r="BB425" i="5"/>
  <c r="BB426" i="5"/>
  <c r="BB427" i="5"/>
  <c r="BB428" i="5"/>
  <c r="BB429" i="5"/>
  <c r="BB430" i="5"/>
  <c r="BB431" i="5"/>
  <c r="BB432" i="5"/>
  <c r="BB433" i="5"/>
  <c r="BB434" i="5"/>
  <c r="BB435" i="5"/>
  <c r="BB436" i="5"/>
  <c r="BB437" i="5"/>
  <c r="BB438" i="5"/>
  <c r="BB439" i="5"/>
  <c r="BB440" i="5"/>
  <c r="BB441" i="5"/>
  <c r="BB442" i="5"/>
  <c r="BB443" i="5"/>
  <c r="BB444" i="5"/>
  <c r="BB445" i="5"/>
  <c r="BB446" i="5"/>
  <c r="BB447" i="5"/>
  <c r="BB448" i="5"/>
  <c r="BB449" i="5"/>
  <c r="BB450" i="5"/>
  <c r="BB451" i="5"/>
  <c r="BB452" i="5"/>
  <c r="BB453" i="5"/>
  <c r="BB454" i="5"/>
  <c r="BB455" i="5"/>
  <c r="BB456" i="5"/>
  <c r="BB457" i="5"/>
  <c r="BB458" i="5"/>
  <c r="BB459" i="5"/>
  <c r="BB460" i="5"/>
  <c r="BB461" i="5"/>
  <c r="BB462" i="5"/>
  <c r="BB463" i="5"/>
  <c r="BB464" i="5"/>
  <c r="BB465" i="5"/>
  <c r="BB466" i="5"/>
  <c r="BB467" i="5"/>
  <c r="BB468" i="5"/>
  <c r="BB469" i="5"/>
  <c r="BB470" i="5"/>
  <c r="BB471" i="5"/>
  <c r="BB472" i="5"/>
  <c r="BB473" i="5"/>
  <c r="BB474" i="5"/>
  <c r="BB475" i="5"/>
  <c r="BB476" i="5"/>
  <c r="BB477" i="5"/>
  <c r="BB478" i="5"/>
  <c r="BB479" i="5"/>
  <c r="BB480" i="5"/>
  <c r="BB481" i="5"/>
  <c r="BB482" i="5"/>
  <c r="BB483" i="5"/>
  <c r="BB484" i="5"/>
  <c r="BB485" i="5"/>
  <c r="BB486" i="5"/>
  <c r="BB487" i="5"/>
  <c r="BB488" i="5"/>
  <c r="BB489" i="5"/>
  <c r="BB490" i="5"/>
  <c r="BB491" i="5"/>
  <c r="BB492" i="5"/>
  <c r="BB493" i="5"/>
  <c r="BB494" i="5"/>
  <c r="BB395" i="5"/>
  <c r="BA396" i="5"/>
  <c r="BA397" i="5"/>
  <c r="BA398" i="5"/>
  <c r="BA399" i="5"/>
  <c r="BA400" i="5"/>
  <c r="BA401" i="5"/>
  <c r="BA402" i="5"/>
  <c r="BA403" i="5"/>
  <c r="BA404" i="5"/>
  <c r="BA405" i="5"/>
  <c r="BA406" i="5"/>
  <c r="BA407" i="5"/>
  <c r="BA408" i="5"/>
  <c r="BA409" i="5"/>
  <c r="BA410" i="5"/>
  <c r="BA411" i="5"/>
  <c r="BA412" i="5"/>
  <c r="BA413" i="5"/>
  <c r="BA414" i="5"/>
  <c r="BA415" i="5"/>
  <c r="BA416" i="5"/>
  <c r="BA417" i="5"/>
  <c r="BA418" i="5"/>
  <c r="BA419" i="5"/>
  <c r="BA420" i="5"/>
  <c r="BA421" i="5"/>
  <c r="BA422" i="5"/>
  <c r="BA423" i="5"/>
  <c r="BA424" i="5"/>
  <c r="BA425" i="5"/>
  <c r="BA426" i="5"/>
  <c r="BA427" i="5"/>
  <c r="BA428" i="5"/>
  <c r="BA429" i="5"/>
  <c r="BA430" i="5"/>
  <c r="BA431" i="5"/>
  <c r="BA432" i="5"/>
  <c r="BA433" i="5"/>
  <c r="BA434" i="5"/>
  <c r="BA435" i="5"/>
  <c r="BA436" i="5"/>
  <c r="BA437" i="5"/>
  <c r="BA438" i="5"/>
  <c r="BA439" i="5"/>
  <c r="BA440" i="5"/>
  <c r="BA441" i="5"/>
  <c r="BA442" i="5"/>
  <c r="BA443" i="5"/>
  <c r="BA444" i="5"/>
  <c r="BA445" i="5"/>
  <c r="BA446" i="5"/>
  <c r="BA447" i="5"/>
  <c r="BA448" i="5"/>
  <c r="BA449" i="5"/>
  <c r="BA450" i="5"/>
  <c r="BA451" i="5"/>
  <c r="BA452" i="5"/>
  <c r="BA453" i="5"/>
  <c r="BA454" i="5"/>
  <c r="BA455" i="5"/>
  <c r="BA456" i="5"/>
  <c r="BA457" i="5"/>
  <c r="BA458" i="5"/>
  <c r="BA459" i="5"/>
  <c r="BA460" i="5"/>
  <c r="BA461" i="5"/>
  <c r="BA462" i="5"/>
  <c r="BA463" i="5"/>
  <c r="BA464" i="5"/>
  <c r="BA465" i="5"/>
  <c r="BA466" i="5"/>
  <c r="BA467" i="5"/>
  <c r="BA468" i="5"/>
  <c r="BA469" i="5"/>
  <c r="BA470" i="5"/>
  <c r="BA471" i="5"/>
  <c r="BA472" i="5"/>
  <c r="BA473" i="5"/>
  <c r="BA474" i="5"/>
  <c r="BA475" i="5"/>
  <c r="BA476" i="5"/>
  <c r="BA477" i="5"/>
  <c r="BA478" i="5"/>
  <c r="BA479" i="5"/>
  <c r="BA480" i="5"/>
  <c r="BA481" i="5"/>
  <c r="BA482" i="5"/>
  <c r="BA483" i="5"/>
  <c r="BA484" i="5"/>
  <c r="BA485" i="5"/>
  <c r="BA486" i="5"/>
  <c r="BA487" i="5"/>
  <c r="BA488" i="5"/>
  <c r="BA489" i="5"/>
  <c r="BA490" i="5"/>
  <c r="BA491" i="5"/>
  <c r="BA492" i="5"/>
  <c r="BA493" i="5"/>
  <c r="BA494" i="5"/>
  <c r="BA395" i="5"/>
  <c r="AC6" i="5" l="1"/>
  <c r="AC4" i="5"/>
  <c r="AD5" i="5"/>
  <c r="AF3" i="5"/>
  <c r="Q6" i="5"/>
  <c r="R6" i="5" s="1"/>
  <c r="Q5" i="5"/>
  <c r="R5" i="5" s="1"/>
  <c r="Q4" i="5"/>
  <c r="R4" i="5" s="1"/>
  <c r="H25" i="4"/>
  <c r="H30" i="4" s="1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3" i="6"/>
  <c r="AD6" i="5" l="1"/>
  <c r="AE6" i="5" s="1"/>
  <c r="AD4" i="5"/>
  <c r="AE5" i="5"/>
  <c r="AG3" i="5"/>
  <c r="AF6" i="5" l="1"/>
  <c r="AG6" i="5" s="1"/>
  <c r="AH6" i="5" s="1"/>
  <c r="AI6" i="5" s="1"/>
  <c r="AJ6" i="5" s="1"/>
  <c r="AK6" i="5" s="1"/>
  <c r="AL6" i="5" s="1"/>
  <c r="AM6" i="5" s="1"/>
  <c r="AN6" i="5" s="1"/>
  <c r="AO6" i="5" s="1"/>
  <c r="AP6" i="5" s="1"/>
  <c r="AQ6" i="5" s="1"/>
  <c r="AR6" i="5" s="1"/>
  <c r="AS6" i="5" s="1"/>
  <c r="AT6" i="5" s="1"/>
  <c r="AU6" i="5" s="1"/>
  <c r="AV6" i="5" s="1"/>
  <c r="AW6" i="5" s="1"/>
  <c r="AX6" i="5" s="1"/>
  <c r="AY6" i="5" s="1"/>
  <c r="AZ6" i="5" s="1"/>
  <c r="BA6" i="5" s="1"/>
  <c r="BB6" i="5" s="1"/>
  <c r="BC6" i="5" s="1"/>
  <c r="BD6" i="5" s="1"/>
  <c r="BE6" i="5" s="1"/>
  <c r="AE4" i="5"/>
  <c r="AF4" i="5" s="1"/>
  <c r="AH3" i="5"/>
  <c r="AI3" i="5" s="1"/>
  <c r="AJ3" i="5" s="1"/>
  <c r="AK3" i="5" s="1"/>
  <c r="AL3" i="5" s="1"/>
  <c r="AM3" i="5" s="1"/>
  <c r="AN3" i="5" s="1"/>
  <c r="AO3" i="5" s="1"/>
  <c r="AP3" i="5" s="1"/>
  <c r="AQ3" i="5" s="1"/>
  <c r="AR3" i="5" s="1"/>
  <c r="AS3" i="5" s="1"/>
  <c r="AT3" i="5" s="1"/>
  <c r="AU3" i="5" s="1"/>
  <c r="AV3" i="5" s="1"/>
  <c r="AW3" i="5" s="1"/>
  <c r="AX3" i="5" s="1"/>
  <c r="AY3" i="5" s="1"/>
  <c r="AZ3" i="5" s="1"/>
  <c r="BA3" i="5" s="1"/>
  <c r="BB3" i="5" s="1"/>
  <c r="BC3" i="5" s="1"/>
  <c r="BD3" i="5" s="1"/>
  <c r="BE3" i="5" s="1"/>
  <c r="T3" i="5" s="1"/>
  <c r="AF5" i="5"/>
  <c r="AG4" i="5" l="1"/>
  <c r="AH4" i="5" s="1"/>
  <c r="AI4" i="5" s="1"/>
  <c r="AJ4" i="5" s="1"/>
  <c r="AK4" i="5" s="1"/>
  <c r="AL4" i="5" s="1"/>
  <c r="AM4" i="5" s="1"/>
  <c r="AN4" i="5" s="1"/>
  <c r="AO4" i="5" s="1"/>
  <c r="AP4" i="5" s="1"/>
  <c r="AQ4" i="5" s="1"/>
  <c r="AR4" i="5" s="1"/>
  <c r="AS4" i="5" s="1"/>
  <c r="AT4" i="5" s="1"/>
  <c r="AU4" i="5" s="1"/>
  <c r="AV4" i="5" s="1"/>
  <c r="AW4" i="5" s="1"/>
  <c r="AX4" i="5" s="1"/>
  <c r="AY4" i="5" s="1"/>
  <c r="AZ4" i="5" s="1"/>
  <c r="BA4" i="5" s="1"/>
  <c r="BB4" i="5" s="1"/>
  <c r="BC4" i="5" s="1"/>
  <c r="BD4" i="5" s="1"/>
  <c r="BE4" i="5" s="1"/>
  <c r="T4" i="5" s="1"/>
  <c r="AG5" i="5"/>
  <c r="AH5" i="5" s="1"/>
  <c r="AI5" i="5" s="1"/>
  <c r="AJ5" i="5" s="1"/>
  <c r="AK5" i="5" s="1"/>
  <c r="AL5" i="5" s="1"/>
  <c r="AM5" i="5" s="1"/>
  <c r="AN5" i="5" s="1"/>
  <c r="AO5" i="5" s="1"/>
  <c r="AP5" i="5" s="1"/>
  <c r="AQ5" i="5" s="1"/>
  <c r="AR5" i="5" s="1"/>
  <c r="AS5" i="5" s="1"/>
  <c r="AT5" i="5" s="1"/>
  <c r="AU5" i="5" s="1"/>
  <c r="AV5" i="5" s="1"/>
  <c r="AW5" i="5" s="1"/>
  <c r="AX5" i="5" s="1"/>
  <c r="AY5" i="5" s="1"/>
  <c r="AZ5" i="5" s="1"/>
  <c r="BA5" i="5" s="1"/>
  <c r="BB5" i="5" s="1"/>
  <c r="BC5" i="5" s="1"/>
  <c r="BD5" i="5" s="1"/>
  <c r="BE5" i="5" s="1"/>
  <c r="T5" i="5" s="1"/>
</calcChain>
</file>

<file path=xl/sharedStrings.xml><?xml version="1.0" encoding="utf-8"?>
<sst xmlns="http://schemas.openxmlformats.org/spreadsheetml/2006/main" count="389" uniqueCount="199">
  <si>
    <t>مسلسل</t>
  </si>
  <si>
    <t>الاسم</t>
  </si>
  <si>
    <t>فلتر 5 عادي</t>
  </si>
  <si>
    <t>فلتر 7 عادي</t>
  </si>
  <si>
    <t>فلتر 5 RO</t>
  </si>
  <si>
    <t>فلتر 7 RO</t>
  </si>
  <si>
    <t>شمعة ممبرين</t>
  </si>
  <si>
    <t>شمعة أولى</t>
  </si>
  <si>
    <t>شمعة ثانية</t>
  </si>
  <si>
    <t>شمعة ثالثة</t>
  </si>
  <si>
    <t>شمعة جوز هند</t>
  </si>
  <si>
    <t>شمعة كلسيدة</t>
  </si>
  <si>
    <t>شمعة انفرا</t>
  </si>
  <si>
    <t>شاسيه خماسي</t>
  </si>
  <si>
    <t>شاسيه RO</t>
  </si>
  <si>
    <t>كريمب 2x1</t>
  </si>
  <si>
    <t>كريمب قاعدة</t>
  </si>
  <si>
    <t>لوبرشير</t>
  </si>
  <si>
    <t>هاي برشير</t>
  </si>
  <si>
    <t>رباعي</t>
  </si>
  <si>
    <t>كوع</t>
  </si>
  <si>
    <t>خرطوم</t>
  </si>
  <si>
    <t>هاوزينج</t>
  </si>
  <si>
    <t>شمعة UV</t>
  </si>
  <si>
    <t>ناطرة  نصف</t>
  </si>
  <si>
    <t>ناطرة ثلاثة ارباع</t>
  </si>
  <si>
    <t>محبس نصف</t>
  </si>
  <si>
    <t>جوانات</t>
  </si>
  <si>
    <t>خزان</t>
  </si>
  <si>
    <t>مسامير</t>
  </si>
  <si>
    <t>اسم العميل</t>
  </si>
  <si>
    <t>رقم التليفون</t>
  </si>
  <si>
    <t>احمد محمد</t>
  </si>
  <si>
    <t>العجمي</t>
  </si>
  <si>
    <t>محمود محمد</t>
  </si>
  <si>
    <t>محرم بك</t>
  </si>
  <si>
    <t>0123456789</t>
  </si>
  <si>
    <t>النوع</t>
  </si>
  <si>
    <t>التاريخ</t>
  </si>
  <si>
    <t>دخول</t>
  </si>
  <si>
    <t>خروج</t>
  </si>
  <si>
    <t>مرتجع</t>
  </si>
  <si>
    <t>اسم المندوب</t>
  </si>
  <si>
    <t>عنوان العميل</t>
  </si>
  <si>
    <t xml:space="preserve">ملاحظات </t>
  </si>
  <si>
    <t>صلاح  سعيد</t>
  </si>
  <si>
    <t>الحضرة</t>
  </si>
  <si>
    <t>011234567</t>
  </si>
  <si>
    <t>محسن محمد</t>
  </si>
  <si>
    <t>سيوف</t>
  </si>
  <si>
    <t>رقم تليفون العميل</t>
  </si>
  <si>
    <t>نوع المنتج</t>
  </si>
  <si>
    <t>كاش</t>
  </si>
  <si>
    <t>قسط</t>
  </si>
  <si>
    <t>مقدم</t>
  </si>
  <si>
    <t>الباقي</t>
  </si>
  <si>
    <t>ملاحظات</t>
  </si>
  <si>
    <t>احمد سعيد</t>
  </si>
  <si>
    <t>سموحة</t>
  </si>
  <si>
    <t>0111111111</t>
  </si>
  <si>
    <t>مروان حسين</t>
  </si>
  <si>
    <t>البرج</t>
  </si>
  <si>
    <t>022222222</t>
  </si>
  <si>
    <t>حسين رضوان</t>
  </si>
  <si>
    <t>سيدي بشر</t>
  </si>
  <si>
    <t>1111111111</t>
  </si>
  <si>
    <t>اجمالي الحساب</t>
  </si>
  <si>
    <t>الكمية</t>
  </si>
  <si>
    <t>السعر</t>
  </si>
  <si>
    <t>الاجمالي</t>
  </si>
  <si>
    <t>العنوان:</t>
  </si>
  <si>
    <t>رقم التليفون:</t>
  </si>
  <si>
    <t>Tax</t>
  </si>
  <si>
    <t>Total</t>
  </si>
  <si>
    <t>x</t>
  </si>
  <si>
    <t>[42]</t>
  </si>
  <si>
    <t>SubTotal</t>
  </si>
  <si>
    <t>Taxable</t>
  </si>
  <si>
    <t>Tax Rate</t>
  </si>
  <si>
    <t>Other</t>
  </si>
  <si>
    <t>التاريخ :</t>
  </si>
  <si>
    <t>رقم الفاتورة :</t>
  </si>
  <si>
    <t>اسم العميل :</t>
  </si>
  <si>
    <t>عنوان العميل :</t>
  </si>
  <si>
    <t>بيانات العميل :</t>
  </si>
  <si>
    <t>الوصف</t>
  </si>
  <si>
    <t>سعر الوحدة</t>
  </si>
  <si>
    <t>الضريبة</t>
  </si>
  <si>
    <t>جرد</t>
  </si>
  <si>
    <t>وليد ابراهيم</t>
  </si>
  <si>
    <t>2222222222</t>
  </si>
  <si>
    <t>شاطئ الزهور شارع موبيليكا</t>
  </si>
  <si>
    <t>رقم الموبايل:</t>
  </si>
  <si>
    <t>03-3197081</t>
  </si>
  <si>
    <t>الفاتورة</t>
  </si>
  <si>
    <t>اكوا ايجيبت لفلاتر المياه</t>
  </si>
  <si>
    <t>01224437063</t>
  </si>
  <si>
    <t>يناير2018</t>
  </si>
  <si>
    <t>فبراير 2018</t>
  </si>
  <si>
    <t>مارس 2018</t>
  </si>
  <si>
    <t>ابريل 2018</t>
  </si>
  <si>
    <t>مايو 2018</t>
  </si>
  <si>
    <t>يونيو 2018</t>
  </si>
  <si>
    <t>يوليو 2018</t>
  </si>
  <si>
    <t>اغسطس 2018</t>
  </si>
  <si>
    <t>سبتمبر 2018</t>
  </si>
  <si>
    <t>اكتوبر 2018</t>
  </si>
  <si>
    <t>نوفمبر 2018</t>
  </si>
  <si>
    <t>ديسمبر 2018</t>
  </si>
  <si>
    <t>يناير2019</t>
  </si>
  <si>
    <t>فبراير 2019</t>
  </si>
  <si>
    <t>مارس 2019</t>
  </si>
  <si>
    <t>ابريل 2019</t>
  </si>
  <si>
    <t>مايو 2019</t>
  </si>
  <si>
    <t>يونيو 2019</t>
  </si>
  <si>
    <t>يوليو 2019</t>
  </si>
  <si>
    <t>اغسطس 2019</t>
  </si>
  <si>
    <t>سبتمبر 2019</t>
  </si>
  <si>
    <t>اكتوبر 2019</t>
  </si>
  <si>
    <t>نوفمبر 2019</t>
  </si>
  <si>
    <t>ديسمبر 2019</t>
  </si>
  <si>
    <t>يناير2020</t>
  </si>
  <si>
    <t>فبراير 2020</t>
  </si>
  <si>
    <t>مارس 2020</t>
  </si>
  <si>
    <t>ابريل 2020</t>
  </si>
  <si>
    <t>مايو 2020</t>
  </si>
  <si>
    <t>يونيو 2020</t>
  </si>
  <si>
    <t>يوليو 2020</t>
  </si>
  <si>
    <t>اغسطس 2020</t>
  </si>
  <si>
    <t>سبتمبر 2020</t>
  </si>
  <si>
    <t>اكتوبر 2020</t>
  </si>
  <si>
    <t>نوفمبر 2020</t>
  </si>
  <si>
    <t>ديسمبر 2020</t>
  </si>
  <si>
    <t>كود العميل</t>
  </si>
  <si>
    <t>سمير رياض</t>
  </si>
  <si>
    <t>المندرة</t>
  </si>
  <si>
    <t>03333333333</t>
  </si>
  <si>
    <t>رصيد افتتاحي</t>
  </si>
  <si>
    <t>رصيد اقتتاحي</t>
  </si>
  <si>
    <t>رصيد ختامي</t>
  </si>
  <si>
    <t>الصفحة الرئيسية</t>
  </si>
  <si>
    <t>نوع الصيانة</t>
  </si>
  <si>
    <t xml:space="preserve">نوع التغير </t>
  </si>
  <si>
    <t>1+2+3+ جوزهند</t>
  </si>
  <si>
    <t>ميعاد الصيانة</t>
  </si>
  <si>
    <t>ايميل :</t>
  </si>
  <si>
    <t>aquaegypt9@gmail.com</t>
  </si>
  <si>
    <t>الشهور المتأخرة</t>
  </si>
  <si>
    <t>123456789</t>
  </si>
  <si>
    <t>شمعة1</t>
  </si>
  <si>
    <t>شمعة2</t>
  </si>
  <si>
    <t>رقم تليفون اخر</t>
  </si>
  <si>
    <t>01228485818</t>
  </si>
  <si>
    <t>تاريخ اول قسط</t>
  </si>
  <si>
    <t>قيمة القسط</t>
  </si>
  <si>
    <t>كود العمبل</t>
  </si>
  <si>
    <t>01223451233</t>
  </si>
  <si>
    <t>ظهور رسالة تذكير</t>
  </si>
  <si>
    <t>قيمة آخر قسط</t>
  </si>
  <si>
    <t>عدد الاقساط السليمة</t>
  </si>
  <si>
    <t>ميعاد القسط 01</t>
  </si>
  <si>
    <t>ميعاد القسط 02</t>
  </si>
  <si>
    <t>ميعاد القسط 03</t>
  </si>
  <si>
    <t>ميعاد القسط 04</t>
  </si>
  <si>
    <t>ميعاد القسط 05</t>
  </si>
  <si>
    <t>ميعاد القسط 06</t>
  </si>
  <si>
    <t>ميعاد القسط 07</t>
  </si>
  <si>
    <t>ميعاد القسط 08</t>
  </si>
  <si>
    <t>ميعاد القسط 09</t>
  </si>
  <si>
    <t>ميعاد القسط 10</t>
  </si>
  <si>
    <t>ميعاد القسط 11</t>
  </si>
  <si>
    <t>ميعاد القسط 12</t>
  </si>
  <si>
    <t>ميعاد القسط 13</t>
  </si>
  <si>
    <t>ميعاد القسط 14</t>
  </si>
  <si>
    <t>ميعاد القسط 15</t>
  </si>
  <si>
    <t>ميعاد القسط 16</t>
  </si>
  <si>
    <t>ميعاد القسط 17</t>
  </si>
  <si>
    <t>ميعاد القسط 18</t>
  </si>
  <si>
    <t>ميعاد القسط 19</t>
  </si>
  <si>
    <t>ميعاد القسط 20</t>
  </si>
  <si>
    <t>ميعاد القسط 21</t>
  </si>
  <si>
    <t>ميعاد القسط 22</t>
  </si>
  <si>
    <t>ميعاد القسط 23</t>
  </si>
  <si>
    <t>ميعاد القسط 24</t>
  </si>
  <si>
    <t>ميعاد القسط 25</t>
  </si>
  <si>
    <t>ميعاد القسط 26</t>
  </si>
  <si>
    <t>ميعاد القسط 27</t>
  </si>
  <si>
    <t>ميعاد القسط 28</t>
  </si>
  <si>
    <t>ميعاد القسط 29</t>
  </si>
  <si>
    <t>ميعاد القسط 30</t>
  </si>
  <si>
    <t>ميعاد القسط 31</t>
  </si>
  <si>
    <t>ميعاد القسط 32</t>
  </si>
  <si>
    <t>ميعاد القسط 33</t>
  </si>
  <si>
    <t>ميعاد القسط 34</t>
  </si>
  <si>
    <t>ميعاد القسط 35</t>
  </si>
  <si>
    <t>ميعاد القسط 36</t>
  </si>
  <si>
    <t>تاريخ القسط المقدم</t>
  </si>
  <si>
    <t>فترة سماح أول قسط (يوم)</t>
  </si>
  <si>
    <t>الباقي بعد دفع الأقساط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</si>
</sst>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6" formatCode="[$-409]d\-mmm\-yyyy;@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abic Transparent"/>
      <charset val="178"/>
    </font>
    <font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u/>
      <sz val="16"/>
      <color theme="10"/>
      <name val="Arial Black"/>
      <family val="2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8"/>
      <color theme="1"/>
      <name val="Arabic Transparent"/>
      <charset val="178"/>
    </font>
    <font>
      <sz val="24"/>
      <color rgb="FFFF000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u/>
      <sz val="11"/>
      <color theme="1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Arabic Transparent"/>
      <charset val="178"/>
    </font>
    <font>
      <b/>
      <sz val="12"/>
      <color rgb="FFFF0000"/>
      <name val="Arabic Transparent"/>
      <charset val="178"/>
    </font>
    <font>
      <b/>
      <sz val="8"/>
      <color rgb="FFFF0000"/>
      <name val="Arabic Transparent"/>
      <charset val="17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8" tint="0.79998168889431442"/>
        <bgColor indexed="64"/>
      </patternFill>
    </fill>
    <fill>
      <gradientFill type="path" left="0.5" right="0.5" top="0.5" bottom="0.5">
        <stop position="0">
          <color theme="9" tint="0.40000610370189521"/>
        </stop>
        <stop position="1">
          <color theme="4"/>
        </stop>
      </gradient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gradientFill type="path">
        <stop position="0">
          <color rgb="FF92D050"/>
        </stop>
        <stop position="1">
          <color rgb="FF66FF33"/>
        </stop>
      </gradientFill>
    </fill>
    <fill>
      <patternFill patternType="solid">
        <fgColor rgb="FF66FF33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55"/>
      </left>
      <right style="thin">
        <color auto="1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85">
    <xf numFmtId="0" fontId="0" fillId="0" borderId="0" xfId="0"/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1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49" fontId="5" fillId="0" borderId="4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49" fontId="0" fillId="3" borderId="0" xfId="0" applyNumberFormat="1" applyFill="1" applyAlignment="1">
      <alignment vertic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0" fontId="0" fillId="3" borderId="0" xfId="0" applyFill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5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49" fontId="5" fillId="0" borderId="4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</xf>
    <xf numFmtId="0" fontId="0" fillId="3" borderId="0" xfId="0" applyFill="1" applyAlignment="1" applyProtection="1">
      <alignment horizontal="right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1" fontId="6" fillId="0" borderId="1" xfId="0" applyNumberFormat="1" applyFont="1" applyBorder="1" applyAlignment="1" applyProtection="1">
      <alignment horizontal="left" vertical="center"/>
      <protection locked="0"/>
    </xf>
    <xf numFmtId="1" fontId="6" fillId="0" borderId="2" xfId="0" applyNumberFormat="1" applyFont="1" applyBorder="1" applyAlignment="1" applyProtection="1">
      <alignment horizontal="left" vertical="center"/>
      <protection locked="0"/>
    </xf>
    <xf numFmtId="1" fontId="6" fillId="0" borderId="3" xfId="0" applyNumberFormat="1" applyFont="1" applyBorder="1" applyAlignment="1" applyProtection="1">
      <alignment horizontal="left" vertical="center"/>
      <protection locked="0"/>
    </xf>
    <xf numFmtId="0" fontId="3" fillId="0" borderId="4" xfId="0" applyFont="1" applyBorder="1" applyProtection="1"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10" fillId="0" borderId="4" xfId="0" applyFont="1" applyBorder="1" applyProtection="1">
      <protection locked="0"/>
    </xf>
    <xf numFmtId="0" fontId="11" fillId="6" borderId="0" xfId="0" applyFont="1" applyFill="1" applyProtection="1">
      <protection locked="0"/>
    </xf>
    <xf numFmtId="0" fontId="3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6" borderId="0" xfId="0" applyFill="1" applyProtection="1">
      <protection locked="0"/>
    </xf>
    <xf numFmtId="0" fontId="0" fillId="6" borderId="0" xfId="0" applyFill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15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1" fontId="6" fillId="0" borderId="1" xfId="0" applyNumberFormat="1" applyFont="1" applyBorder="1" applyAlignment="1" applyProtection="1">
      <alignment horizontal="center" vertical="center"/>
      <protection locked="0"/>
    </xf>
    <xf numFmtId="3" fontId="3" fillId="0" borderId="4" xfId="0" applyNumberFormat="1" applyFont="1" applyBorder="1" applyAlignment="1" applyProtection="1">
      <alignment horizontal="center"/>
      <protection locked="0"/>
    </xf>
    <xf numFmtId="3" fontId="0" fillId="0" borderId="1" xfId="0" applyNumberFormat="1" applyBorder="1" applyProtection="1">
      <protection locked="0"/>
    </xf>
    <xf numFmtId="3" fontId="12" fillId="0" borderId="1" xfId="0" applyNumberFormat="1" applyFont="1" applyBorder="1" applyProtection="1"/>
    <xf numFmtId="3" fontId="0" fillId="0" borderId="2" xfId="0" applyNumberFormat="1" applyBorder="1" applyProtection="1">
      <protection locked="0"/>
    </xf>
    <xf numFmtId="3" fontId="12" fillId="0" borderId="2" xfId="0" applyNumberFormat="1" applyFont="1" applyBorder="1" applyProtection="1"/>
    <xf numFmtId="3" fontId="0" fillId="0" borderId="3" xfId="0" applyNumberFormat="1" applyBorder="1" applyProtection="1">
      <protection locked="0"/>
    </xf>
    <xf numFmtId="3" fontId="12" fillId="0" borderId="3" xfId="0" applyNumberFormat="1" applyFont="1" applyBorder="1" applyProtection="1"/>
    <xf numFmtId="3" fontId="0" fillId="6" borderId="0" xfId="0" applyNumberFormat="1" applyFill="1" applyProtection="1">
      <protection locked="0"/>
    </xf>
    <xf numFmtId="3" fontId="2" fillId="0" borderId="4" xfId="0" applyNumberFormat="1" applyFont="1" applyBorder="1" applyAlignment="1">
      <alignment horizontal="center"/>
    </xf>
    <xf numFmtId="3" fontId="4" fillId="0" borderId="1" xfId="0" applyNumberFormat="1" applyFont="1" applyBorder="1"/>
    <xf numFmtId="3" fontId="4" fillId="0" borderId="2" xfId="0" applyNumberFormat="1" applyFont="1" applyBorder="1"/>
    <xf numFmtId="3" fontId="4" fillId="0" borderId="3" xfId="0" applyNumberFormat="1" applyFont="1" applyBorder="1"/>
    <xf numFmtId="3" fontId="0" fillId="4" borderId="0" xfId="0" applyNumberFormat="1" applyFill="1"/>
    <xf numFmtId="3" fontId="0" fillId="6" borderId="0" xfId="0" applyNumberFormat="1" applyFill="1" applyAlignment="1" applyProtection="1">
      <alignment horizontal="center"/>
      <protection locked="0"/>
    </xf>
    <xf numFmtId="3" fontId="4" fillId="0" borderId="0" xfId="0" applyNumberFormat="1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protection locked="0"/>
    </xf>
    <xf numFmtId="0" fontId="3" fillId="0" borderId="9" xfId="0" applyFont="1" applyBorder="1" applyAlignment="1" applyProtection="1">
      <protection locked="0"/>
    </xf>
    <xf numFmtId="3" fontId="12" fillId="0" borderId="2" xfId="0" applyNumberFormat="1" applyFont="1" applyBorder="1" applyAlignment="1" applyProtection="1">
      <alignment horizontal="center"/>
    </xf>
    <xf numFmtId="3" fontId="12" fillId="0" borderId="3" xfId="0" applyNumberFormat="1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3" fontId="14" fillId="0" borderId="1" xfId="0" applyNumberFormat="1" applyFont="1" applyBorder="1" applyAlignment="1" applyProtection="1">
      <alignment horizontal="center"/>
    </xf>
    <xf numFmtId="3" fontId="14" fillId="0" borderId="2" xfId="0" applyNumberFormat="1" applyFont="1" applyBorder="1" applyAlignment="1" applyProtection="1">
      <alignment horizontal="center"/>
    </xf>
    <xf numFmtId="3" fontId="14" fillId="0" borderId="3" xfId="0" applyNumberFormat="1" applyFont="1" applyBorder="1" applyAlignment="1" applyProtection="1">
      <alignment horizontal="center"/>
    </xf>
    <xf numFmtId="3" fontId="0" fillId="0" borderId="2" xfId="0" applyNumberFormat="1" applyBorder="1" applyAlignment="1" applyProtection="1">
      <alignment horizontal="center"/>
    </xf>
    <xf numFmtId="3" fontId="0" fillId="0" borderId="3" xfId="0" applyNumberFormat="1" applyBorder="1" applyAlignment="1" applyProtection="1">
      <alignment horizontal="center"/>
    </xf>
    <xf numFmtId="0" fontId="13" fillId="5" borderId="0" xfId="0" applyFont="1" applyFill="1"/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Fill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0" fillId="7" borderId="12" xfId="0" applyFont="1" applyFill="1" applyBorder="1" applyAlignment="1">
      <alignment horizontal="center" vertical="center" shrinkToFit="1"/>
    </xf>
    <xf numFmtId="0" fontId="19" fillId="0" borderId="13" xfId="0" applyFont="1" applyBorder="1" applyAlignment="1">
      <alignment horizontal="center" vertical="center"/>
    </xf>
    <xf numFmtId="164" fontId="19" fillId="0" borderId="13" xfId="0" applyNumberFormat="1" applyFont="1" applyBorder="1" applyAlignment="1">
      <alignment horizontal="right" vertical="center"/>
    </xf>
    <xf numFmtId="0" fontId="19" fillId="0" borderId="13" xfId="0" applyNumberFormat="1" applyFont="1" applyBorder="1" applyAlignment="1">
      <alignment horizontal="center" vertical="center"/>
    </xf>
    <xf numFmtId="164" fontId="19" fillId="0" borderId="13" xfId="0" applyNumberFormat="1" applyFont="1" applyFill="1" applyBorder="1" applyAlignment="1">
      <alignment vertical="center"/>
    </xf>
    <xf numFmtId="0" fontId="19" fillId="0" borderId="14" xfId="0" applyFont="1" applyBorder="1" applyAlignment="1">
      <alignment horizontal="center" vertical="center"/>
    </xf>
    <xf numFmtId="164" fontId="19" fillId="0" borderId="14" xfId="0" applyNumberFormat="1" applyFont="1" applyBorder="1" applyAlignment="1">
      <alignment horizontal="right" vertical="center"/>
    </xf>
    <xf numFmtId="0" fontId="19" fillId="0" borderId="14" xfId="0" applyNumberFormat="1" applyFont="1" applyBorder="1" applyAlignment="1">
      <alignment horizontal="center" vertical="center"/>
    </xf>
    <xf numFmtId="164" fontId="19" fillId="0" borderId="14" xfId="0" applyNumberFormat="1" applyFont="1" applyFill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3" fillId="7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10" fontId="20" fillId="7" borderId="12" xfId="0" applyNumberFormat="1" applyFont="1" applyFill="1" applyBorder="1" applyAlignment="1">
      <alignment horizontal="center" vertical="center" shrinkToFit="1"/>
    </xf>
    <xf numFmtId="0" fontId="22" fillId="0" borderId="17" xfId="0" applyFont="1" applyBorder="1" applyAlignment="1">
      <alignment vertical="center"/>
    </xf>
    <xf numFmtId="14" fontId="19" fillId="0" borderId="18" xfId="0" applyNumberFormat="1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8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20" fillId="7" borderId="17" xfId="0" applyFont="1" applyFill="1" applyBorder="1" applyAlignment="1">
      <alignment vertical="center"/>
    </xf>
    <xf numFmtId="49" fontId="19" fillId="0" borderId="0" xfId="0" applyNumberFormat="1" applyFont="1" applyBorder="1" applyAlignment="1">
      <alignment vertical="center"/>
    </xf>
    <xf numFmtId="0" fontId="19" fillId="0" borderId="15" xfId="0" applyFont="1" applyFill="1" applyBorder="1" applyAlignment="1">
      <alignment horizontal="left" vertical="center"/>
    </xf>
    <xf numFmtId="0" fontId="19" fillId="0" borderId="22" xfId="0" applyFont="1" applyFill="1" applyBorder="1" applyAlignment="1">
      <alignment horizontal="left" vertical="center"/>
    </xf>
    <xf numFmtId="0" fontId="19" fillId="0" borderId="22" xfId="0" applyFont="1" applyFill="1" applyBorder="1" applyAlignment="1">
      <alignment horizontal="center" vertical="center"/>
    </xf>
    <xf numFmtId="164" fontId="19" fillId="0" borderId="22" xfId="0" applyNumberFormat="1" applyFont="1" applyFill="1" applyBorder="1" applyAlignment="1">
      <alignment horizontal="right" vertical="center"/>
    </xf>
    <xf numFmtId="0" fontId="19" fillId="0" borderId="22" xfId="0" applyNumberFormat="1" applyFont="1" applyFill="1" applyBorder="1" applyAlignment="1">
      <alignment horizontal="center" vertical="center"/>
    </xf>
    <xf numFmtId="164" fontId="19" fillId="0" borderId="16" xfId="0" applyNumberFormat="1" applyFont="1" applyFill="1" applyBorder="1" applyAlignment="1">
      <alignment vertical="center"/>
    </xf>
    <xf numFmtId="164" fontId="19" fillId="0" borderId="18" xfId="0" applyNumberFormat="1" applyFont="1" applyFill="1" applyBorder="1" applyAlignment="1">
      <alignment vertical="center"/>
    </xf>
    <xf numFmtId="10" fontId="19" fillId="0" borderId="24" xfId="0" applyNumberFormat="1" applyFont="1" applyFill="1" applyBorder="1" applyAlignment="1">
      <alignment vertical="center"/>
    </xf>
    <xf numFmtId="164" fontId="23" fillId="7" borderId="18" xfId="0" applyNumberFormat="1" applyFont="1" applyFill="1" applyBorder="1" applyAlignment="1">
      <alignment horizontal="right" vertical="center"/>
    </xf>
    <xf numFmtId="0" fontId="17" fillId="0" borderId="17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3" fontId="4" fillId="0" borderId="29" xfId="0" applyNumberFormat="1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vertical="center"/>
    </xf>
    <xf numFmtId="49" fontId="6" fillId="0" borderId="27" xfId="0" applyNumberFormat="1" applyFont="1" applyBorder="1" applyAlignment="1">
      <alignment horizontal="left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0" borderId="27" xfId="0" applyFont="1" applyBorder="1" applyAlignment="1" applyProtection="1">
      <alignment horizontal="center"/>
    </xf>
    <xf numFmtId="0" fontId="1" fillId="0" borderId="28" xfId="0" applyFont="1" applyBorder="1" applyAlignment="1" applyProtection="1">
      <alignment horizontal="center"/>
    </xf>
    <xf numFmtId="49" fontId="6" fillId="0" borderId="1" xfId="0" applyNumberFormat="1" applyFont="1" applyBorder="1" applyAlignment="1">
      <alignment horizontal="left" vertical="center"/>
    </xf>
    <xf numFmtId="0" fontId="1" fillId="0" borderId="27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9" fillId="0" borderId="27" xfId="0" applyFont="1" applyBorder="1" applyAlignment="1" applyProtection="1">
      <alignment horizontal="center" vertical="center"/>
    </xf>
    <xf numFmtId="0" fontId="9" fillId="0" borderId="28" xfId="0" applyFont="1" applyBorder="1" applyAlignment="1" applyProtection="1">
      <alignment horizontal="center" vertical="center"/>
    </xf>
    <xf numFmtId="0" fontId="4" fillId="0" borderId="27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0" fillId="3" borderId="7" xfId="0" applyFill="1" applyBorder="1" applyAlignment="1">
      <alignment horizontal="center" vertical="center"/>
    </xf>
    <xf numFmtId="0" fontId="4" fillId="0" borderId="31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vertical="center"/>
      <protection locked="0"/>
    </xf>
    <xf numFmtId="0" fontId="10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3" fontId="0" fillId="6" borderId="0" xfId="0" applyNumberFormat="1" applyFill="1" applyAlignment="1" applyProtection="1">
      <alignment horizontal="center" vertical="center"/>
      <protection locked="0"/>
    </xf>
    <xf numFmtId="0" fontId="0" fillId="6" borderId="0" xfId="0" applyFill="1" applyAlignment="1" applyProtection="1">
      <alignment horizontal="center" vertical="center"/>
      <protection locked="0"/>
    </xf>
    <xf numFmtId="0" fontId="24" fillId="0" borderId="0" xfId="1" applyFont="1" applyAlignment="1" applyProtection="1">
      <alignment horizontal="center" vertical="center"/>
    </xf>
    <xf numFmtId="0" fontId="22" fillId="0" borderId="0" xfId="0" applyFont="1" applyBorder="1" applyAlignment="1">
      <alignment vertical="center"/>
    </xf>
    <xf numFmtId="49" fontId="23" fillId="0" borderId="0" xfId="0" applyNumberFormat="1" applyFont="1" applyBorder="1" applyAlignment="1">
      <alignment horizontal="right" vertical="center"/>
    </xf>
    <xf numFmtId="15" fontId="1" fillId="0" borderId="27" xfId="0" applyNumberFormat="1" applyFont="1" applyBorder="1" applyAlignment="1" applyProtection="1">
      <alignment horizontal="center" vertical="center"/>
      <protection locked="0"/>
    </xf>
    <xf numFmtId="0" fontId="3" fillId="8" borderId="4" xfId="0" applyFont="1" applyFill="1" applyBorder="1" applyAlignment="1" applyProtection="1">
      <alignment horizontal="center" vertical="center"/>
      <protection locked="0"/>
    </xf>
    <xf numFmtId="15" fontId="0" fillId="0" borderId="27" xfId="0" applyNumberFormat="1" applyBorder="1" applyProtection="1">
      <protection locked="0"/>
    </xf>
    <xf numFmtId="15" fontId="0" fillId="0" borderId="28" xfId="0" applyNumberFormat="1" applyBorder="1" applyProtection="1">
      <protection locked="0"/>
    </xf>
    <xf numFmtId="3" fontId="12" fillId="0" borderId="1" xfId="0" applyNumberFormat="1" applyFont="1" applyBorder="1" applyAlignment="1" applyProtection="1">
      <alignment horizontal="center" vertical="center"/>
      <protection locked="0"/>
    </xf>
    <xf numFmtId="3" fontId="12" fillId="0" borderId="27" xfId="0" applyNumberFormat="1" applyFont="1" applyBorder="1" applyAlignment="1" applyProtection="1">
      <alignment horizontal="center" vertical="center"/>
      <protection locked="0"/>
    </xf>
    <xf numFmtId="3" fontId="12" fillId="0" borderId="28" xfId="0" applyNumberFormat="1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27" xfId="0" applyBorder="1" applyAlignment="1" applyProtection="1">
      <alignment horizontal="right" vertical="center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right" vertical="center"/>
      <protection locked="0"/>
    </xf>
    <xf numFmtId="3" fontId="12" fillId="0" borderId="27" xfId="0" applyNumberFormat="1" applyFont="1" applyBorder="1" applyAlignment="1" applyProtection="1">
      <alignment horizontal="center"/>
      <protection locked="0"/>
    </xf>
    <xf numFmtId="3" fontId="12" fillId="0" borderId="27" xfId="0" applyNumberFormat="1" applyFont="1" applyBorder="1" applyProtection="1"/>
    <xf numFmtId="3" fontId="12" fillId="0" borderId="28" xfId="0" applyNumberFormat="1" applyFont="1" applyBorder="1" applyProtection="1"/>
    <xf numFmtId="3" fontId="0" fillId="0" borderId="1" xfId="0" applyNumberFormat="1" applyBorder="1" applyAlignment="1" applyProtection="1">
      <alignment horizontal="center"/>
      <protection locked="0"/>
    </xf>
    <xf numFmtId="3" fontId="0" fillId="0" borderId="2" xfId="0" applyNumberFormat="1" applyBorder="1" applyAlignment="1" applyProtection="1">
      <alignment horizontal="center"/>
      <protection locked="0"/>
    </xf>
    <xf numFmtId="3" fontId="0" fillId="0" borderId="3" xfId="0" applyNumberForma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protection locked="0"/>
    </xf>
    <xf numFmtId="0" fontId="10" fillId="0" borderId="29" xfId="0" applyFont="1" applyBorder="1" applyAlignment="1" applyProtection="1">
      <alignment vertical="center"/>
      <protection locked="0"/>
    </xf>
    <xf numFmtId="49" fontId="6" fillId="0" borderId="30" xfId="0" applyNumberFormat="1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1" fontId="6" fillId="0" borderId="27" xfId="0" applyNumberFormat="1" applyFont="1" applyBorder="1" applyAlignment="1" applyProtection="1">
      <alignment horizontal="center" vertical="center"/>
      <protection locked="0"/>
    </xf>
    <xf numFmtId="1" fontId="6" fillId="0" borderId="28" xfId="0" applyNumberFormat="1" applyFont="1" applyBorder="1" applyAlignment="1" applyProtection="1">
      <alignment horizontal="center" vertical="center"/>
      <protection locked="0"/>
    </xf>
    <xf numFmtId="49" fontId="5" fillId="0" borderId="0" xfId="0" applyNumberFormat="1" applyFont="1" applyBorder="1" applyAlignment="1" applyProtection="1">
      <alignment horizontal="center" vertical="center"/>
      <protection locked="0"/>
    </xf>
    <xf numFmtId="1" fontId="6" fillId="0" borderId="0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1" fillId="0" borderId="2" xfId="0" applyFont="1" applyBorder="1" applyAlignment="1" applyProtection="1">
      <alignment horizontal="right" vertical="center"/>
      <protection locked="0"/>
    </xf>
    <xf numFmtId="0" fontId="1" fillId="0" borderId="3" xfId="0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right" vertical="center"/>
    </xf>
    <xf numFmtId="0" fontId="1" fillId="0" borderId="27" xfId="0" applyFont="1" applyBorder="1" applyAlignment="1" applyProtection="1">
      <alignment horizontal="right" vertical="center"/>
    </xf>
    <xf numFmtId="0" fontId="1" fillId="0" borderId="28" xfId="0" applyFont="1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27" xfId="0" applyFont="1" applyBorder="1" applyAlignment="1" applyProtection="1">
      <alignment horizontal="center" vertical="center"/>
    </xf>
    <xf numFmtId="0" fontId="1" fillId="0" borderId="28" xfId="0" applyFont="1" applyBorder="1" applyAlignment="1" applyProtection="1">
      <alignment horizontal="center" vertical="center"/>
    </xf>
    <xf numFmtId="166" fontId="0" fillId="0" borderId="1" xfId="0" applyNumberForma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25" fillId="0" borderId="27" xfId="0" applyFont="1" applyBorder="1" applyAlignment="1">
      <alignment vertical="center"/>
    </xf>
    <xf numFmtId="0" fontId="25" fillId="0" borderId="28" xfId="0" applyFont="1" applyBorder="1" applyAlignment="1">
      <alignment vertical="center"/>
    </xf>
    <xf numFmtId="3" fontId="12" fillId="0" borderId="1" xfId="0" applyNumberFormat="1" applyFont="1" applyBorder="1" applyAlignment="1" applyProtection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8" fillId="2" borderId="6" xfId="1" applyFont="1" applyFill="1" applyBorder="1" applyAlignment="1" applyProtection="1">
      <alignment horizontal="center" vertical="center"/>
      <protection locked="0"/>
    </xf>
    <xf numFmtId="0" fontId="8" fillId="2" borderId="5" xfId="1" applyFont="1" applyFill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3" fontId="3" fillId="0" borderId="4" xfId="0" applyNumberFormat="1" applyFont="1" applyBorder="1" applyAlignment="1" applyProtection="1">
      <alignment horizontal="center" vertical="center"/>
      <protection locked="0"/>
    </xf>
    <xf numFmtId="3" fontId="3" fillId="0" borderId="11" xfId="0" applyNumberFormat="1" applyFont="1" applyBorder="1" applyAlignment="1" applyProtection="1">
      <alignment horizontal="center" vertical="center"/>
      <protection locked="0"/>
    </xf>
    <xf numFmtId="3" fontId="15" fillId="0" borderId="4" xfId="0" applyNumberFormat="1" applyFont="1" applyBorder="1" applyAlignment="1" applyProtection="1">
      <alignment horizontal="center" textRotation="90"/>
      <protection locked="0"/>
    </xf>
    <xf numFmtId="3" fontId="15" fillId="0" borderId="11" xfId="0" applyNumberFormat="1" applyFont="1" applyBorder="1" applyAlignment="1" applyProtection="1">
      <alignment horizontal="center" textRotation="90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16" fillId="0" borderId="25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49" fontId="23" fillId="0" borderId="0" xfId="0" applyNumberFormat="1" applyFont="1" applyBorder="1" applyAlignment="1">
      <alignment horizontal="right" vertical="center"/>
    </xf>
    <xf numFmtId="0" fontId="19" fillId="0" borderId="17" xfId="0" applyFont="1" applyBorder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19" fillId="0" borderId="18" xfId="0" applyFont="1" applyBorder="1" applyAlignment="1">
      <alignment horizontal="right" vertical="center"/>
    </xf>
    <xf numFmtId="0" fontId="19" fillId="0" borderId="0" xfId="0" applyFont="1" applyBorder="1" applyAlignment="1">
      <alignment horizontal="left" vertical="center"/>
    </xf>
    <xf numFmtId="49" fontId="19" fillId="0" borderId="0" xfId="0" applyNumberFormat="1" applyFont="1" applyBorder="1" applyAlignment="1">
      <alignment horizontal="left" vertical="center"/>
    </xf>
    <xf numFmtId="10" fontId="20" fillId="7" borderId="12" xfId="0" applyNumberFormat="1" applyFont="1" applyFill="1" applyBorder="1" applyAlignment="1">
      <alignment horizontal="center" vertical="center" shrinkToFit="1"/>
    </xf>
    <xf numFmtId="0" fontId="19" fillId="0" borderId="17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/>
    </xf>
    <xf numFmtId="0" fontId="19" fillId="0" borderId="19" xfId="0" applyFont="1" applyBorder="1" applyAlignment="1">
      <alignment horizontal="right" vertical="center"/>
    </xf>
    <xf numFmtId="0" fontId="19" fillId="0" borderId="20" xfId="0" applyFont="1" applyBorder="1" applyAlignment="1">
      <alignment horizontal="right" vertical="center"/>
    </xf>
    <xf numFmtId="0" fontId="19" fillId="0" borderId="21" xfId="0" applyFont="1" applyBorder="1" applyAlignment="1">
      <alignment horizontal="right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2" fillId="0" borderId="17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19" fillId="0" borderId="15" xfId="0" applyFont="1" applyBorder="1" applyAlignment="1">
      <alignment horizontal="right" vertical="center"/>
    </xf>
    <xf numFmtId="0" fontId="19" fillId="0" borderId="22" xfId="0" applyFont="1" applyBorder="1" applyAlignment="1">
      <alignment horizontal="right" vertical="center"/>
    </xf>
    <xf numFmtId="0" fontId="19" fillId="0" borderId="16" xfId="0" applyFont="1" applyBorder="1" applyAlignment="1">
      <alignment horizontal="right" vertical="center"/>
    </xf>
    <xf numFmtId="3" fontId="15" fillId="2" borderId="4" xfId="0" applyNumberFormat="1" applyFont="1" applyFill="1" applyBorder="1" applyAlignment="1" applyProtection="1">
      <alignment horizontal="center" textRotation="90"/>
      <protection locked="0"/>
    </xf>
    <xf numFmtId="3" fontId="15" fillId="2" borderId="11" xfId="0" applyNumberFormat="1" applyFont="1" applyFill="1" applyBorder="1" applyAlignment="1" applyProtection="1">
      <alignment horizontal="center" textRotation="90"/>
      <protection locked="0"/>
    </xf>
    <xf numFmtId="3" fontId="12" fillId="2" borderId="27" xfId="0" applyNumberFormat="1" applyFont="1" applyFill="1" applyBorder="1" applyAlignment="1" applyProtection="1">
      <alignment horizontal="center"/>
    </xf>
    <xf numFmtId="3" fontId="12" fillId="2" borderId="28" xfId="0" applyNumberFormat="1" applyFont="1" applyFill="1" applyBorder="1" applyAlignment="1" applyProtection="1">
      <alignment horizontal="center"/>
    </xf>
    <xf numFmtId="3" fontId="0" fillId="2" borderId="0" xfId="0" applyNumberFormat="1" applyFill="1" applyAlignment="1" applyProtection="1">
      <alignment horizontal="center"/>
      <protection locked="0"/>
    </xf>
    <xf numFmtId="3" fontId="15" fillId="2" borderId="4" xfId="0" applyNumberFormat="1" applyFont="1" applyFill="1" applyBorder="1" applyAlignment="1" applyProtection="1">
      <alignment horizontal="center" textRotation="90" wrapText="1"/>
      <protection locked="0"/>
    </xf>
    <xf numFmtId="3" fontId="15" fillId="2" borderId="11" xfId="0" applyNumberFormat="1" applyFont="1" applyFill="1" applyBorder="1" applyAlignment="1" applyProtection="1">
      <alignment horizontal="center" textRotation="90" wrapText="1"/>
      <protection locked="0"/>
    </xf>
    <xf numFmtId="15" fontId="12" fillId="0" borderId="1" xfId="0" applyNumberFormat="1" applyFont="1" applyBorder="1" applyAlignment="1" applyProtection="1">
      <alignment horizontal="center"/>
    </xf>
    <xf numFmtId="3" fontId="27" fillId="0" borderId="28" xfId="0" applyNumberFormat="1" applyFont="1" applyBorder="1" applyAlignment="1" applyProtection="1">
      <alignment horizontal="center" vertical="center"/>
      <protection locked="0"/>
    </xf>
    <xf numFmtId="15" fontId="12" fillId="0" borderId="27" xfId="0" applyNumberFormat="1" applyFont="1" applyBorder="1" applyAlignment="1" applyProtection="1">
      <alignment horizontal="center"/>
    </xf>
    <xf numFmtId="3" fontId="28" fillId="0" borderId="2" xfId="0" applyNumberFormat="1" applyFont="1" applyBorder="1"/>
    <xf numFmtId="3" fontId="9" fillId="0" borderId="4" xfId="0" applyNumberFormat="1" applyFont="1" applyBorder="1" applyAlignment="1" applyProtection="1">
      <alignment horizontal="center" vertical="center" wrapText="1"/>
      <protection locked="0"/>
    </xf>
    <xf numFmtId="3" fontId="9" fillId="0" borderId="11" xfId="0" applyNumberFormat="1" applyFont="1" applyBorder="1" applyAlignment="1" applyProtection="1">
      <alignment horizontal="center" vertical="center" wrapText="1"/>
      <protection locked="0"/>
    </xf>
    <xf numFmtId="15" fontId="26" fillId="0" borderId="1" xfId="0" applyNumberFormat="1" applyFont="1" applyBorder="1" applyAlignment="1" applyProtection="1">
      <alignment horizontal="center"/>
    </xf>
    <xf numFmtId="15" fontId="26" fillId="0" borderId="27" xfId="0" applyNumberFormat="1" applyFont="1" applyBorder="1" applyAlignment="1" applyProtection="1">
      <alignment horizontal="center"/>
    </xf>
    <xf numFmtId="3" fontId="26" fillId="6" borderId="0" xfId="0" applyNumberFormat="1" applyFont="1" applyFill="1" applyAlignment="1" applyProtection="1">
      <alignment horizontal="center"/>
      <protection locked="0"/>
    </xf>
    <xf numFmtId="3" fontId="29" fillId="2" borderId="4" xfId="0" applyNumberFormat="1" applyFont="1" applyFill="1" applyBorder="1" applyAlignment="1" applyProtection="1">
      <alignment horizontal="center" wrapText="1"/>
      <protection locked="0"/>
    </xf>
    <xf numFmtId="3" fontId="29" fillId="2" borderId="11" xfId="0" applyNumberFormat="1" applyFont="1" applyFill="1" applyBorder="1" applyAlignment="1" applyProtection="1">
      <alignment horizontal="center" wrapText="1"/>
      <protection locked="0"/>
    </xf>
    <xf numFmtId="3" fontId="25" fillId="2" borderId="27" xfId="0" applyNumberFormat="1" applyFont="1" applyFill="1" applyBorder="1" applyAlignment="1" applyProtection="1">
      <alignment horizontal="center"/>
    </xf>
    <xf numFmtId="3" fontId="25" fillId="2" borderId="28" xfId="0" applyNumberFormat="1" applyFont="1" applyFill="1" applyBorder="1" applyAlignment="1" applyProtection="1">
      <alignment horizontal="center"/>
    </xf>
    <xf numFmtId="3" fontId="25" fillId="2" borderId="0" xfId="0" applyNumberFormat="1" applyFont="1" applyFill="1" applyAlignment="1" applyProtection="1">
      <alignment horizontal="center"/>
      <protection locked="0"/>
    </xf>
    <xf numFmtId="3" fontId="12" fillId="9" borderId="1" xfId="0" applyNumberFormat="1" applyFont="1" applyFill="1" applyBorder="1" applyAlignment="1" applyProtection="1">
      <alignment horizontal="center"/>
    </xf>
    <xf numFmtId="3" fontId="12" fillId="9" borderId="27" xfId="0" applyNumberFormat="1" applyFont="1" applyFill="1" applyBorder="1" applyAlignment="1" applyProtection="1">
      <alignment horizontal="center"/>
    </xf>
    <xf numFmtId="3" fontId="12" fillId="9" borderId="28" xfId="0" applyNumberFormat="1" applyFont="1" applyFill="1" applyBorder="1" applyAlignment="1" applyProtection="1">
      <alignment horizontal="center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</cellXfs>
  <cellStyles count="2">
    <cellStyle name="Hyperlink" xfId="1" builtinId="8"/>
    <cellStyle name="Normal" xfId="0" builtinId="0"/>
  </cellStyles>
  <dxfs count="7">
    <dxf>
      <fill>
        <patternFill>
          <bgColor rgb="FFFF8F8F"/>
        </patternFill>
      </fill>
    </dxf>
    <dxf>
      <font>
        <color theme="0"/>
      </font>
    </dxf>
    <dxf>
      <fill>
        <patternFill>
          <bgColor rgb="FFFF8F8F"/>
        </patternFill>
      </fill>
    </dxf>
    <dxf>
      <font>
        <color theme="0"/>
      </font>
    </dxf>
    <dxf>
      <fill>
        <patternFill>
          <bgColor rgb="FFFF8F8F"/>
        </patternFill>
      </fill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FF8F8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&#1575;&#1604;&#1589;&#1610;&#1575;&#1606;&#1577;!A1"/><Relationship Id="rId3" Type="http://schemas.openxmlformats.org/officeDocument/2006/relationships/hyperlink" Target="#'&#1575;&#1606;&#1608;&#1575;&#1593; &#1575;&#1604;&#1601;&#1604;&#1575;&#1578;&#1585;'!A1"/><Relationship Id="rId7" Type="http://schemas.openxmlformats.org/officeDocument/2006/relationships/hyperlink" Target="#&#1575;&#1604;&#1601;&#1608;&#1575;&#1578;&#1610;&#1585;!A1"/><Relationship Id="rId2" Type="http://schemas.openxmlformats.org/officeDocument/2006/relationships/hyperlink" Target="#'&#1575;&#1604;&#1585;&#1589;&#1610;&#1583; &#1575;&#1604;&#1579;&#1575;&#1576;&#1578;'!A1"/><Relationship Id="rId1" Type="http://schemas.openxmlformats.org/officeDocument/2006/relationships/image" Target="../media/image1.jpeg"/><Relationship Id="rId6" Type="http://schemas.openxmlformats.org/officeDocument/2006/relationships/hyperlink" Target="#&#1575;&#1604;&#1593;&#1605;&#1604;&#1575;&#1569;!A1"/><Relationship Id="rId5" Type="http://schemas.openxmlformats.org/officeDocument/2006/relationships/hyperlink" Target="#&#1575;&#1604;&#1583;&#1582;&#1608;&#1604;!A1"/><Relationship Id="rId4" Type="http://schemas.openxmlformats.org/officeDocument/2006/relationships/hyperlink" Target="#'&#1575;&#1587;&#1605;&#1575;&#1569; &#1575;&#1604;&#1593;&#1605;&#1604;&#1575;&#1569;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17</xdr:row>
      <xdr:rowOff>133351</xdr:rowOff>
    </xdr:from>
    <xdr:to>
      <xdr:col>7</xdr:col>
      <xdr:colOff>234161</xdr:colOff>
      <xdr:row>25</xdr:row>
      <xdr:rowOff>1</xdr:rowOff>
    </xdr:to>
    <xdr:pic>
      <xdr:nvPicPr>
        <xdr:cNvPr id="8" name="Picture 7" descr="index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3839" y="3371851"/>
          <a:ext cx="2339186" cy="1390650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  <xdr:twoCellAnchor>
    <xdr:from>
      <xdr:col>3</xdr:col>
      <xdr:colOff>123825</xdr:colOff>
      <xdr:row>1</xdr:row>
      <xdr:rowOff>38100</xdr:rowOff>
    </xdr:from>
    <xdr:to>
      <xdr:col>8</xdr:col>
      <xdr:colOff>47625</xdr:colOff>
      <xdr:row>3</xdr:row>
      <xdr:rowOff>171450</xdr:rowOff>
    </xdr:to>
    <xdr:sp macro="" textlink="">
      <xdr:nvSpPr>
        <xdr:cNvPr id="3" name="Rectangle 2"/>
        <xdr:cNvSpPr/>
      </xdr:nvSpPr>
      <xdr:spPr>
        <a:xfrm>
          <a:off x="4829175" y="228600"/>
          <a:ext cx="2971800" cy="51435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 rtl="1"/>
          <a:r>
            <a:rPr lang="ar-EG" sz="2000" b="1" cap="all" spc="0">
              <a:ln/>
              <a:solidFill>
                <a:schemeClr val="accent1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شركة اكوا ايجيبت لفلاتر</a:t>
          </a:r>
          <a:r>
            <a:rPr lang="ar-EG" sz="2000" b="1" cap="all" spc="0" baseline="0">
              <a:ln/>
              <a:solidFill>
                <a:schemeClr val="accent1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 المياه</a:t>
          </a:r>
          <a:endParaRPr lang="en-US" sz="2000" b="1" cap="all" spc="0">
            <a:ln/>
            <a:solidFill>
              <a:schemeClr val="accent1"/>
            </a:solidFill>
            <a:effectLst>
              <a:outerShdw blurRad="19685" dist="12700" dir="5400000" algn="tl" rotWithShape="0">
                <a:schemeClr val="accent1">
                  <a:satMod val="130000"/>
                  <a:alpha val="60000"/>
                </a:schemeClr>
              </a:outerShdw>
              <a:reflection blurRad="10000" stA="55000" endPos="48000" dist="500" dir="5400000" sy="-100000" algn="bl" rotWithShape="0"/>
            </a:effectLst>
          </a:endParaRPr>
        </a:p>
      </xdr:txBody>
    </xdr:sp>
    <xdr:clientData/>
  </xdr:twoCellAnchor>
  <xdr:twoCellAnchor>
    <xdr:from>
      <xdr:col>0</xdr:col>
      <xdr:colOff>152401</xdr:colOff>
      <xdr:row>6</xdr:row>
      <xdr:rowOff>161925</xdr:rowOff>
    </xdr:from>
    <xdr:to>
      <xdr:col>2</xdr:col>
      <xdr:colOff>428626</xdr:colOff>
      <xdr:row>9</xdr:row>
      <xdr:rowOff>152400</xdr:rowOff>
    </xdr:to>
    <xdr:sp macro="" textlink="">
      <xdr:nvSpPr>
        <xdr:cNvPr id="6" name="Oval 5">
          <a:hlinkClick xmlns:r="http://schemas.openxmlformats.org/officeDocument/2006/relationships" r:id="rId2"/>
        </xdr:cNvPr>
        <xdr:cNvSpPr/>
      </xdr:nvSpPr>
      <xdr:spPr>
        <a:xfrm>
          <a:off x="8105774" y="1304925"/>
          <a:ext cx="1495425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الرصيد الثابت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0</xdr:col>
      <xdr:colOff>133351</xdr:colOff>
      <xdr:row>12</xdr:row>
      <xdr:rowOff>0</xdr:rowOff>
    </xdr:from>
    <xdr:to>
      <xdr:col>2</xdr:col>
      <xdr:colOff>390526</xdr:colOff>
      <xdr:row>14</xdr:row>
      <xdr:rowOff>180975</xdr:rowOff>
    </xdr:to>
    <xdr:sp macro="" textlink="">
      <xdr:nvSpPr>
        <xdr:cNvPr id="12" name="Oval 11">
          <a:hlinkClick xmlns:r="http://schemas.openxmlformats.org/officeDocument/2006/relationships" r:id="rId3"/>
        </xdr:cNvPr>
        <xdr:cNvSpPr/>
      </xdr:nvSpPr>
      <xdr:spPr>
        <a:xfrm>
          <a:off x="8143874" y="2286000"/>
          <a:ext cx="1476375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أنواع الفلاتر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3</xdr:col>
      <xdr:colOff>447675</xdr:colOff>
      <xdr:row>6</xdr:row>
      <xdr:rowOff>133350</xdr:rowOff>
    </xdr:from>
    <xdr:to>
      <xdr:col>6</xdr:col>
      <xdr:colOff>247649</xdr:colOff>
      <xdr:row>9</xdr:row>
      <xdr:rowOff>123825</xdr:rowOff>
    </xdr:to>
    <xdr:sp macro="" textlink="">
      <xdr:nvSpPr>
        <xdr:cNvPr id="13" name="Oval 12">
          <a:hlinkClick xmlns:r="http://schemas.openxmlformats.org/officeDocument/2006/relationships" r:id="rId4"/>
        </xdr:cNvPr>
        <xdr:cNvSpPr/>
      </xdr:nvSpPr>
      <xdr:spPr>
        <a:xfrm>
          <a:off x="5848351" y="1276350"/>
          <a:ext cx="1628774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إسماء العملاء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3</xdr:col>
      <xdr:colOff>409575</xdr:colOff>
      <xdr:row>12</xdr:row>
      <xdr:rowOff>19050</xdr:rowOff>
    </xdr:from>
    <xdr:to>
      <xdr:col>6</xdr:col>
      <xdr:colOff>123825</xdr:colOff>
      <xdr:row>15</xdr:row>
      <xdr:rowOff>9525</xdr:rowOff>
    </xdr:to>
    <xdr:sp macro="" textlink="">
      <xdr:nvSpPr>
        <xdr:cNvPr id="14" name="Oval 13">
          <a:hlinkClick xmlns:r="http://schemas.openxmlformats.org/officeDocument/2006/relationships" r:id="rId5"/>
        </xdr:cNvPr>
        <xdr:cNvSpPr/>
      </xdr:nvSpPr>
      <xdr:spPr>
        <a:xfrm>
          <a:off x="5972175" y="2305050"/>
          <a:ext cx="1543050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شاشة الادخال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7</xdr:col>
      <xdr:colOff>285750</xdr:colOff>
      <xdr:row>6</xdr:row>
      <xdr:rowOff>95250</xdr:rowOff>
    </xdr:from>
    <xdr:to>
      <xdr:col>10</xdr:col>
      <xdr:colOff>0</xdr:colOff>
      <xdr:row>9</xdr:row>
      <xdr:rowOff>85725</xdr:rowOff>
    </xdr:to>
    <xdr:sp macro="" textlink="">
      <xdr:nvSpPr>
        <xdr:cNvPr id="9" name="Oval 8">
          <a:hlinkClick xmlns:r="http://schemas.openxmlformats.org/officeDocument/2006/relationships" r:id="rId6"/>
        </xdr:cNvPr>
        <xdr:cNvSpPr/>
      </xdr:nvSpPr>
      <xdr:spPr>
        <a:xfrm>
          <a:off x="3657600" y="1238250"/>
          <a:ext cx="1543050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الاقساط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9</xdr:col>
      <xdr:colOff>219075</xdr:colOff>
      <xdr:row>9</xdr:row>
      <xdr:rowOff>19050</xdr:rowOff>
    </xdr:from>
    <xdr:to>
      <xdr:col>11</xdr:col>
      <xdr:colOff>542925</xdr:colOff>
      <xdr:row>12</xdr:row>
      <xdr:rowOff>9525</xdr:rowOff>
    </xdr:to>
    <xdr:sp macro="" textlink="">
      <xdr:nvSpPr>
        <xdr:cNvPr id="10" name="Oval 9">
          <a:hlinkClick xmlns:r="http://schemas.openxmlformats.org/officeDocument/2006/relationships" r:id="rId7"/>
        </xdr:cNvPr>
        <xdr:cNvSpPr/>
      </xdr:nvSpPr>
      <xdr:spPr>
        <a:xfrm>
          <a:off x="2505075" y="1733550"/>
          <a:ext cx="1543050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الفاتورة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7</xdr:col>
      <xdr:colOff>171450</xdr:colOff>
      <xdr:row>12</xdr:row>
      <xdr:rowOff>9525</xdr:rowOff>
    </xdr:from>
    <xdr:to>
      <xdr:col>9</xdr:col>
      <xdr:colOff>495300</xdr:colOff>
      <xdr:row>15</xdr:row>
      <xdr:rowOff>0</xdr:rowOff>
    </xdr:to>
    <xdr:sp macro="" textlink="">
      <xdr:nvSpPr>
        <xdr:cNvPr id="11" name="Oval 10">
          <a:hlinkClick xmlns:r="http://schemas.openxmlformats.org/officeDocument/2006/relationships" r:id="rId8"/>
        </xdr:cNvPr>
        <xdr:cNvSpPr/>
      </xdr:nvSpPr>
      <xdr:spPr>
        <a:xfrm>
          <a:off x="3771900" y="2295525"/>
          <a:ext cx="1543050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الصيانة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3</xdr:row>
      <xdr:rowOff>104775</xdr:rowOff>
    </xdr:from>
    <xdr:to>
      <xdr:col>6</xdr:col>
      <xdr:colOff>200025</xdr:colOff>
      <xdr:row>4</xdr:row>
      <xdr:rowOff>219075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9984438375" y="962025"/>
          <a:ext cx="1666875" cy="400050"/>
        </a:xfrm>
        <a:prstGeom prst="righ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600" b="1">
              <a:solidFill>
                <a:schemeClr val="accent6">
                  <a:lumMod val="40000"/>
                  <a:lumOff val="60000"/>
                </a:schemeClr>
              </a:solidFill>
            </a:rPr>
            <a:t>   الصفحة الرئيسية</a:t>
          </a:r>
          <a:endParaRPr lang="en-US" sz="1600" b="1">
            <a:solidFill>
              <a:schemeClr val="accent6">
                <a:lumMod val="40000"/>
                <a:lumOff val="60000"/>
              </a:schemeClr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1</xdr:row>
      <xdr:rowOff>152400</xdr:rowOff>
    </xdr:from>
    <xdr:to>
      <xdr:col>7</xdr:col>
      <xdr:colOff>276225</xdr:colOff>
      <xdr:row>4</xdr:row>
      <xdr:rowOff>66675</xdr:rowOff>
    </xdr:to>
    <xdr:sp macro="" textlink="">
      <xdr:nvSpPr>
        <xdr:cNvPr id="4" name="Oval 3">
          <a:hlinkClick xmlns:r="http://schemas.openxmlformats.org/officeDocument/2006/relationships" r:id="rId1"/>
        </xdr:cNvPr>
        <xdr:cNvSpPr/>
      </xdr:nvSpPr>
      <xdr:spPr>
        <a:xfrm>
          <a:off x="9983752575" y="428625"/>
          <a:ext cx="2409825" cy="542925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r" rtl="1"/>
          <a:r>
            <a:rPr lang="ar-EG" sz="1800" b="1" cap="none" spc="0">
              <a:ln w="11430"/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  <a:latin typeface="Agency FB" pitchFamily="34" charset="0"/>
            </a:rPr>
            <a:t>الصفحة الرئيسية</a:t>
          </a:r>
          <a:endParaRPr lang="en-US" sz="1800" b="1" cap="none" spc="0">
            <a:ln w="11430"/>
            <a:gradFill>
              <a:gsLst>
                <a:gs pos="0">
                  <a:schemeClr val="accent6">
                    <a:tint val="90000"/>
                    <a:satMod val="120000"/>
                  </a:schemeClr>
                </a:gs>
                <a:gs pos="25000">
                  <a:schemeClr val="accent6">
                    <a:tint val="93000"/>
                    <a:satMod val="120000"/>
                  </a:schemeClr>
                </a:gs>
                <a:gs pos="50000">
                  <a:schemeClr val="accent6">
                    <a:shade val="89000"/>
                    <a:satMod val="110000"/>
                  </a:schemeClr>
                </a:gs>
                <a:gs pos="75000">
                  <a:schemeClr val="accent6">
                    <a:tint val="93000"/>
                    <a:satMod val="120000"/>
                  </a:schemeClr>
                </a:gs>
                <a:gs pos="100000">
                  <a:schemeClr val="accent6">
                    <a:tint val="90000"/>
                    <a:satMod val="120000"/>
                  </a:schemeClr>
                </a:gs>
              </a:gsLst>
              <a:lin ang="5400000"/>
            </a:gra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  <a:latin typeface="Agency FB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485776</xdr:colOff>
      <xdr:row>1</xdr:row>
      <xdr:rowOff>76200</xdr:rowOff>
    </xdr:from>
    <xdr:to>
      <xdr:col>9</xdr:col>
      <xdr:colOff>352426</xdr:colOff>
      <xdr:row>2</xdr:row>
      <xdr:rowOff>266700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9981847574" y="428625"/>
          <a:ext cx="2305050" cy="542925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r" rtl="1"/>
          <a:r>
            <a:rPr lang="ar-EG" sz="1800" b="1" cap="none" spc="0">
              <a:ln w="11430"/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  <a:latin typeface="Agency FB" pitchFamily="34" charset="0"/>
            </a:rPr>
            <a:t>الصفحة الرئيسية</a:t>
          </a:r>
          <a:endParaRPr lang="en-US" sz="1800" b="1" cap="none" spc="0">
            <a:ln w="11430"/>
            <a:gradFill>
              <a:gsLst>
                <a:gs pos="0">
                  <a:schemeClr val="accent6">
                    <a:tint val="90000"/>
                    <a:satMod val="120000"/>
                  </a:schemeClr>
                </a:gs>
                <a:gs pos="25000">
                  <a:schemeClr val="accent6">
                    <a:tint val="93000"/>
                    <a:satMod val="120000"/>
                  </a:schemeClr>
                </a:gs>
                <a:gs pos="50000">
                  <a:schemeClr val="accent6">
                    <a:shade val="89000"/>
                    <a:satMod val="110000"/>
                  </a:schemeClr>
                </a:gs>
                <a:gs pos="75000">
                  <a:schemeClr val="accent6">
                    <a:tint val="93000"/>
                    <a:satMod val="120000"/>
                  </a:schemeClr>
                </a:gs>
                <a:gs pos="100000">
                  <a:schemeClr val="accent6">
                    <a:tint val="90000"/>
                    <a:satMod val="120000"/>
                  </a:schemeClr>
                </a:gs>
              </a:gsLst>
              <a:lin ang="5400000"/>
            </a:gra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  <a:latin typeface="Agency FB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1</xdr:row>
      <xdr:rowOff>57150</xdr:rowOff>
    </xdr:from>
    <xdr:to>
      <xdr:col>13</xdr:col>
      <xdr:colOff>266701</xdr:colOff>
      <xdr:row>1</xdr:row>
      <xdr:rowOff>180975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9981742799" y="323850"/>
          <a:ext cx="1409701" cy="1238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r>
            <a:rPr lang="ar-EG" sz="1200" b="1"/>
            <a:t>الصفحة</a:t>
          </a:r>
          <a:r>
            <a:rPr lang="ar-EG" sz="1200" b="1" baseline="0"/>
            <a:t> الرئسية</a:t>
          </a:r>
          <a:endParaRPr lang="ar-EG" sz="12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0</xdr:row>
      <xdr:rowOff>219075</xdr:rowOff>
    </xdr:from>
    <xdr:to>
      <xdr:col>5</xdr:col>
      <xdr:colOff>676274</xdr:colOff>
      <xdr:row>2</xdr:row>
      <xdr:rowOff>19051</xdr:rowOff>
    </xdr:to>
    <xdr:sp macro="" textlink="">
      <xdr:nvSpPr>
        <xdr:cNvPr id="4" name="Right Arrow 3">
          <a:hlinkClick xmlns:r="http://schemas.openxmlformats.org/officeDocument/2006/relationships" r:id="rId1"/>
        </xdr:cNvPr>
        <xdr:cNvSpPr/>
      </xdr:nvSpPr>
      <xdr:spPr>
        <a:xfrm>
          <a:off x="9989372326" y="219075"/>
          <a:ext cx="2533649" cy="33337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2000" b="0">
              <a:solidFill>
                <a:schemeClr val="accent6">
                  <a:lumMod val="20000"/>
                  <a:lumOff val="80000"/>
                </a:schemeClr>
              </a:solidFill>
            </a:rPr>
            <a:t>   الصفحة الرئيسية</a:t>
          </a:r>
          <a:endParaRPr lang="en-US" sz="2000" b="0">
            <a:solidFill>
              <a:schemeClr val="accent6">
                <a:lumMod val="20000"/>
                <a:lumOff val="80000"/>
              </a:schemeClr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28576</xdr:colOff>
      <xdr:row>1</xdr:row>
      <xdr:rowOff>304800</xdr:rowOff>
    </xdr:from>
    <xdr:to>
      <xdr:col>11</xdr:col>
      <xdr:colOff>342901</xdr:colOff>
      <xdr:row>3</xdr:row>
      <xdr:rowOff>190500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9980637899" y="952500"/>
          <a:ext cx="1533525" cy="5905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/>
            <a:t>    الصفحة الرئيسية</a:t>
          </a:r>
          <a:endParaRPr lang="en-US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aquaegypt9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26"/>
  <sheetViews>
    <sheetView showGridLines="0" showRowColHeaders="0" rightToLeft="1" workbookViewId="0"/>
  </sheetViews>
  <sheetFormatPr defaultColWidth="0" defaultRowHeight="14.4" zeroHeight="1" x14ac:dyDescent="0.3"/>
  <cols>
    <col min="1" max="12" width="9.109375" style="100" customWidth="1"/>
    <col min="13" max="18" width="9.109375" style="100" hidden="1" customWidth="1"/>
    <col min="19" max="16384" width="9.109375" style="100" hidden="1"/>
  </cols>
  <sheetData>
    <row r="1" spans="14:14" s="23" customFormat="1" x14ac:dyDescent="0.3"/>
    <row r="2" spans="14:14" s="23" customFormat="1" x14ac:dyDescent="0.3"/>
    <row r="3" spans="14:14" s="23" customFormat="1" x14ac:dyDescent="0.3">
      <c r="N3" s="22"/>
    </row>
    <row r="4" spans="14:14" s="23" customFormat="1" x14ac:dyDescent="0.3"/>
    <row r="5" spans="14:14" s="23" customFormat="1" x14ac:dyDescent="0.3"/>
    <row r="6" spans="14:14" s="23" customFormat="1" x14ac:dyDescent="0.3"/>
    <row r="7" spans="14:14" s="23" customFormat="1" x14ac:dyDescent="0.3"/>
    <row r="8" spans="14:14" s="23" customFormat="1" x14ac:dyDescent="0.3"/>
    <row r="9" spans="14:14" s="23" customFormat="1" x14ac:dyDescent="0.3"/>
    <row r="10" spans="14:14" s="23" customFormat="1" x14ac:dyDescent="0.3"/>
    <row r="11" spans="14:14" s="23" customFormat="1" x14ac:dyDescent="0.3"/>
    <row r="12" spans="14:14" s="23" customFormat="1" x14ac:dyDescent="0.3"/>
    <row r="13" spans="14:14" s="23" customFormat="1" x14ac:dyDescent="0.3"/>
    <row r="14" spans="14:14" s="23" customFormat="1" x14ac:dyDescent="0.3"/>
    <row r="15" spans="14:14" s="23" customFormat="1" x14ac:dyDescent="0.3"/>
    <row r="16" spans="14:14" s="23" customFormat="1" x14ac:dyDescent="0.3"/>
    <row r="17" s="23" customFormat="1" x14ac:dyDescent="0.3"/>
    <row r="18" s="23" customFormat="1" x14ac:dyDescent="0.3"/>
    <row r="19" s="23" customFormat="1" x14ac:dyDescent="0.3"/>
    <row r="20" s="23" customFormat="1" x14ac:dyDescent="0.3"/>
    <row r="21" s="23" customFormat="1" x14ac:dyDescent="0.3"/>
    <row r="22" s="23" customFormat="1" x14ac:dyDescent="0.3"/>
    <row r="23" s="23" customFormat="1" x14ac:dyDescent="0.3"/>
    <row r="24" s="23" customFormat="1" x14ac:dyDescent="0.3"/>
    <row r="25" s="23" customFormat="1" x14ac:dyDescent="0.3"/>
    <row r="26" s="23" customFormat="1" x14ac:dyDescent="0.3"/>
  </sheetData>
  <printOptions horizontalCentered="1"/>
  <pageMargins left="0.7" right="0.7" top="0.75" bottom="0.75" header="0.3" footer="0.3"/>
  <pageSetup paperSize="9" scale="95"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88"/>
  <sheetViews>
    <sheetView showGridLines="0" rightToLeft="1" workbookViewId="0">
      <selection sqref="A1:H1"/>
    </sheetView>
  </sheetViews>
  <sheetFormatPr defaultColWidth="9.109375" defaultRowHeight="13.2" x14ac:dyDescent="0.3"/>
  <cols>
    <col min="1" max="1" width="12.5546875" style="101" bestFit="1" customWidth="1"/>
    <col min="2" max="2" width="22.6640625" style="101" bestFit="1" customWidth="1"/>
    <col min="3" max="3" width="11.33203125" style="101" customWidth="1"/>
    <col min="4" max="4" width="11" style="101" customWidth="1"/>
    <col min="5" max="5" width="12.5546875" style="101" customWidth="1"/>
    <col min="6" max="6" width="13.5546875" style="101" customWidth="1"/>
    <col min="7" max="7" width="7.109375" style="101" customWidth="1"/>
    <col min="8" max="8" width="14.109375" style="101" customWidth="1"/>
    <col min="9" max="16384" width="9.109375" style="101"/>
  </cols>
  <sheetData>
    <row r="1" spans="1:8" ht="51" customHeight="1" x14ac:dyDescent="0.3">
      <c r="A1" s="234" t="s">
        <v>94</v>
      </c>
      <c r="B1" s="235"/>
      <c r="C1" s="235"/>
      <c r="D1" s="235"/>
      <c r="E1" s="235"/>
      <c r="F1" s="235"/>
      <c r="G1" s="235"/>
      <c r="H1" s="236"/>
    </row>
    <row r="2" spans="1:8" ht="36" customHeight="1" x14ac:dyDescent="0.3">
      <c r="A2" s="246" t="s">
        <v>95</v>
      </c>
      <c r="B2" s="247"/>
      <c r="C2" s="247"/>
      <c r="D2" s="247"/>
      <c r="E2" s="247"/>
      <c r="F2" s="247"/>
      <c r="G2" s="247"/>
      <c r="H2" s="248"/>
    </row>
    <row r="3" spans="1:8" s="102" customFormat="1" ht="20.100000000000001" customHeight="1" x14ac:dyDescent="0.3">
      <c r="A3" s="119" t="s">
        <v>70</v>
      </c>
      <c r="B3" s="237" t="s">
        <v>91</v>
      </c>
      <c r="C3" s="237"/>
      <c r="D3" s="237"/>
      <c r="E3" s="104"/>
      <c r="F3" s="177" t="s">
        <v>80</v>
      </c>
      <c r="G3" s="177"/>
      <c r="H3" s="120">
        <f ca="1">TODAY()</f>
        <v>43365</v>
      </c>
    </row>
    <row r="4" spans="1:8" s="102" customFormat="1" ht="20.100000000000001" customHeight="1" x14ac:dyDescent="0.3">
      <c r="A4" s="119" t="s">
        <v>71</v>
      </c>
      <c r="B4" s="238" t="s">
        <v>93</v>
      </c>
      <c r="C4" s="238"/>
      <c r="D4" s="238"/>
      <c r="E4" s="104"/>
      <c r="F4" s="177" t="s">
        <v>81</v>
      </c>
      <c r="G4" s="177"/>
      <c r="H4" s="121">
        <v>2</v>
      </c>
    </row>
    <row r="5" spans="1:8" s="102" customFormat="1" ht="20.100000000000001" customHeight="1" x14ac:dyDescent="0.3">
      <c r="A5" s="119" t="s">
        <v>92</v>
      </c>
      <c r="B5" s="178" t="s">
        <v>96</v>
      </c>
      <c r="C5" s="104"/>
      <c r="D5" s="104"/>
      <c r="E5" s="104"/>
      <c r="F5" s="104"/>
      <c r="G5" s="104"/>
      <c r="H5" s="122"/>
    </row>
    <row r="6" spans="1:8" s="102" customFormat="1" ht="20.100000000000001" customHeight="1" x14ac:dyDescent="0.3">
      <c r="A6" s="119" t="s">
        <v>145</v>
      </c>
      <c r="B6" s="176" t="s">
        <v>146</v>
      </c>
      <c r="C6" s="104"/>
      <c r="D6" s="104"/>
      <c r="E6" s="104"/>
      <c r="F6" s="104"/>
      <c r="G6" s="104"/>
      <c r="H6" s="122"/>
    </row>
    <row r="7" spans="1:8" s="102" customFormat="1" ht="20.100000000000001" customHeight="1" x14ac:dyDescent="0.3">
      <c r="A7" s="124" t="s">
        <v>84</v>
      </c>
      <c r="B7" s="105"/>
      <c r="C7" s="105"/>
      <c r="D7" s="105"/>
      <c r="E7" s="105"/>
      <c r="F7" s="104"/>
      <c r="G7" s="104"/>
      <c r="H7" s="122"/>
    </row>
    <row r="8" spans="1:8" s="102" customFormat="1" ht="20.100000000000001" customHeight="1" x14ac:dyDescent="0.3">
      <c r="A8" s="119" t="s">
        <v>82</v>
      </c>
      <c r="B8" s="242"/>
      <c r="C8" s="242"/>
      <c r="D8" s="242"/>
      <c r="E8" s="103"/>
      <c r="F8" s="104"/>
      <c r="G8" s="104"/>
      <c r="H8" s="122"/>
    </row>
    <row r="9" spans="1:8" s="102" customFormat="1" ht="20.100000000000001" customHeight="1" x14ac:dyDescent="0.3">
      <c r="A9" s="119" t="s">
        <v>83</v>
      </c>
      <c r="B9" s="242"/>
      <c r="C9" s="242"/>
      <c r="D9" s="242"/>
      <c r="E9" s="103"/>
      <c r="F9" s="104"/>
      <c r="G9" s="104"/>
      <c r="H9" s="122"/>
    </row>
    <row r="10" spans="1:8" s="102" customFormat="1" ht="20.100000000000001" customHeight="1" x14ac:dyDescent="0.3">
      <c r="A10" s="119" t="s">
        <v>71</v>
      </c>
      <c r="B10" s="243"/>
      <c r="C10" s="243"/>
      <c r="D10" s="243"/>
      <c r="E10" s="103"/>
      <c r="F10" s="104"/>
      <c r="G10" s="104"/>
      <c r="H10" s="122"/>
    </row>
    <row r="11" spans="1:8" s="102" customFormat="1" ht="20.100000000000001" customHeight="1" x14ac:dyDescent="0.3">
      <c r="A11" s="123"/>
      <c r="B11" s="125"/>
      <c r="C11" s="104"/>
      <c r="D11" s="103"/>
      <c r="E11" s="103"/>
      <c r="F11" s="104"/>
      <c r="G11" s="104"/>
      <c r="H11" s="122"/>
    </row>
    <row r="12" spans="1:8" s="102" customFormat="1" ht="20.100000000000001" customHeight="1" x14ac:dyDescent="0.3">
      <c r="A12" s="123"/>
      <c r="B12" s="104"/>
      <c r="C12" s="104"/>
      <c r="D12" s="103"/>
      <c r="E12" s="103"/>
      <c r="F12" s="104"/>
      <c r="G12" s="104"/>
      <c r="H12" s="122"/>
    </row>
    <row r="13" spans="1:8" s="102" customFormat="1" ht="20.100000000000001" customHeight="1" x14ac:dyDescent="0.3">
      <c r="A13" s="118" t="s">
        <v>0</v>
      </c>
      <c r="B13" s="244" t="s">
        <v>85</v>
      </c>
      <c r="C13" s="244"/>
      <c r="D13" s="244"/>
      <c r="E13" s="106" t="s">
        <v>67</v>
      </c>
      <c r="F13" s="106" t="s">
        <v>86</v>
      </c>
      <c r="G13" s="106" t="s">
        <v>87</v>
      </c>
      <c r="H13" s="106" t="s">
        <v>69</v>
      </c>
    </row>
    <row r="14" spans="1:8" s="102" customFormat="1" ht="20.100000000000001" customHeight="1" x14ac:dyDescent="0.3">
      <c r="A14" s="107">
        <v>1</v>
      </c>
      <c r="B14" s="256"/>
      <c r="C14" s="257"/>
      <c r="D14" s="258"/>
      <c r="E14" s="107"/>
      <c r="F14" s="108"/>
      <c r="G14" s="109" t="s">
        <v>74</v>
      </c>
      <c r="H14" s="110">
        <f t="shared" ref="H14:H23" si="0">E14*F14</f>
        <v>0</v>
      </c>
    </row>
    <row r="15" spans="1:8" s="102" customFormat="1" ht="20.100000000000001" customHeight="1" x14ac:dyDescent="0.3">
      <c r="A15" s="111">
        <v>2</v>
      </c>
      <c r="B15" s="239"/>
      <c r="C15" s="240"/>
      <c r="D15" s="241"/>
      <c r="E15" s="111"/>
      <c r="F15" s="112"/>
      <c r="G15" s="113" t="s">
        <v>74</v>
      </c>
      <c r="H15" s="114">
        <f t="shared" si="0"/>
        <v>0</v>
      </c>
    </row>
    <row r="16" spans="1:8" s="102" customFormat="1" ht="20.100000000000001" customHeight="1" x14ac:dyDescent="0.3">
      <c r="A16" s="111">
        <v>3</v>
      </c>
      <c r="B16" s="239"/>
      <c r="C16" s="240"/>
      <c r="D16" s="241"/>
      <c r="E16" s="111"/>
      <c r="F16" s="112"/>
      <c r="G16" s="113" t="s">
        <v>74</v>
      </c>
      <c r="H16" s="114">
        <f t="shared" si="0"/>
        <v>0</v>
      </c>
    </row>
    <row r="17" spans="1:8" s="102" customFormat="1" ht="20.100000000000001" customHeight="1" x14ac:dyDescent="0.3">
      <c r="A17" s="111">
        <v>4</v>
      </c>
      <c r="B17" s="239"/>
      <c r="C17" s="240"/>
      <c r="D17" s="241"/>
      <c r="E17" s="111"/>
      <c r="F17" s="112"/>
      <c r="G17" s="113"/>
      <c r="H17" s="114">
        <f t="shared" si="0"/>
        <v>0</v>
      </c>
    </row>
    <row r="18" spans="1:8" s="102" customFormat="1" ht="20.100000000000001" customHeight="1" x14ac:dyDescent="0.3">
      <c r="A18" s="111">
        <v>5</v>
      </c>
      <c r="B18" s="239"/>
      <c r="C18" s="240"/>
      <c r="D18" s="241"/>
      <c r="E18" s="111"/>
      <c r="F18" s="112"/>
      <c r="G18" s="113"/>
      <c r="H18" s="114">
        <f t="shared" si="0"/>
        <v>0</v>
      </c>
    </row>
    <row r="19" spans="1:8" s="102" customFormat="1" ht="20.100000000000001" customHeight="1" x14ac:dyDescent="0.3">
      <c r="A19" s="111"/>
      <c r="B19" s="239"/>
      <c r="C19" s="240"/>
      <c r="D19" s="241"/>
      <c r="E19" s="111"/>
      <c r="F19" s="112"/>
      <c r="G19" s="113"/>
      <c r="H19" s="114">
        <f t="shared" si="0"/>
        <v>0</v>
      </c>
    </row>
    <row r="20" spans="1:8" s="102" customFormat="1" ht="20.100000000000001" customHeight="1" x14ac:dyDescent="0.3">
      <c r="A20" s="111"/>
      <c r="B20" s="239"/>
      <c r="C20" s="240"/>
      <c r="D20" s="241"/>
      <c r="E20" s="111"/>
      <c r="F20" s="112"/>
      <c r="G20" s="113"/>
      <c r="H20" s="114">
        <f t="shared" si="0"/>
        <v>0</v>
      </c>
    </row>
    <row r="21" spans="1:8" s="102" customFormat="1" ht="20.100000000000001" customHeight="1" x14ac:dyDescent="0.3">
      <c r="A21" s="111"/>
      <c r="B21" s="239"/>
      <c r="C21" s="240"/>
      <c r="D21" s="241"/>
      <c r="E21" s="111"/>
      <c r="F21" s="112"/>
      <c r="G21" s="113"/>
      <c r="H21" s="114">
        <f t="shared" si="0"/>
        <v>0</v>
      </c>
    </row>
    <row r="22" spans="1:8" s="102" customFormat="1" ht="20.100000000000001" customHeight="1" x14ac:dyDescent="0.3">
      <c r="A22" s="111"/>
      <c r="B22" s="239"/>
      <c r="C22" s="240"/>
      <c r="D22" s="241"/>
      <c r="E22" s="111"/>
      <c r="F22" s="112"/>
      <c r="G22" s="113"/>
      <c r="H22" s="114">
        <f t="shared" si="0"/>
        <v>0</v>
      </c>
    </row>
    <row r="23" spans="1:8" s="102" customFormat="1" ht="20.100000000000001" customHeight="1" x14ac:dyDescent="0.3">
      <c r="A23" s="111"/>
      <c r="B23" s="249"/>
      <c r="C23" s="250"/>
      <c r="D23" s="251"/>
      <c r="E23" s="111"/>
      <c r="F23" s="112"/>
      <c r="G23" s="113"/>
      <c r="H23" s="114">
        <f t="shared" si="0"/>
        <v>0</v>
      </c>
    </row>
    <row r="24" spans="1:8" s="102" customFormat="1" ht="20.100000000000001" customHeight="1" x14ac:dyDescent="0.3">
      <c r="A24" s="126"/>
      <c r="B24" s="127"/>
      <c r="C24" s="127"/>
      <c r="D24" s="127"/>
      <c r="E24" s="128"/>
      <c r="F24" s="129"/>
      <c r="G24" s="130"/>
      <c r="H24" s="131"/>
    </row>
    <row r="25" spans="1:8" s="102" customFormat="1" ht="20.100000000000001" customHeight="1" x14ac:dyDescent="0.3">
      <c r="A25" s="252"/>
      <c r="B25" s="253"/>
      <c r="C25" s="253"/>
      <c r="D25" s="253"/>
      <c r="E25" s="115" t="s">
        <v>75</v>
      </c>
      <c r="F25" s="104" t="s">
        <v>76</v>
      </c>
      <c r="G25" s="104"/>
      <c r="H25" s="132">
        <f>SUM(H14:H23)</f>
        <v>0</v>
      </c>
    </row>
    <row r="26" spans="1:8" s="102" customFormat="1" ht="20.100000000000001" customHeight="1" x14ac:dyDescent="0.3">
      <c r="A26" s="254"/>
      <c r="B26" s="255"/>
      <c r="C26" s="255"/>
      <c r="D26" s="255"/>
      <c r="E26" s="115"/>
      <c r="F26" s="104" t="s">
        <v>77</v>
      </c>
      <c r="G26" s="104"/>
      <c r="H26" s="132">
        <f>SUMIF(G14:G23,"x",H14:H23)</f>
        <v>0</v>
      </c>
    </row>
    <row r="27" spans="1:8" s="102" customFormat="1" ht="20.100000000000001" customHeight="1" x14ac:dyDescent="0.3">
      <c r="A27" s="245"/>
      <c r="B27" s="242"/>
      <c r="C27" s="242"/>
      <c r="D27" s="242"/>
      <c r="E27" s="104"/>
      <c r="F27" s="104" t="s">
        <v>78</v>
      </c>
      <c r="G27" s="104"/>
      <c r="H27" s="133">
        <v>0.01</v>
      </c>
    </row>
    <row r="28" spans="1:8" s="102" customFormat="1" ht="20.100000000000001" customHeight="1" x14ac:dyDescent="0.3">
      <c r="A28" s="245"/>
      <c r="B28" s="242"/>
      <c r="C28" s="242"/>
      <c r="D28" s="242"/>
      <c r="E28" s="104"/>
      <c r="F28" s="104" t="s">
        <v>72</v>
      </c>
      <c r="G28" s="104"/>
      <c r="H28" s="132">
        <f>H27*H26</f>
        <v>0</v>
      </c>
    </row>
    <row r="29" spans="1:8" s="102" customFormat="1" ht="20.100000000000001" customHeight="1" x14ac:dyDescent="0.3">
      <c r="A29" s="245"/>
      <c r="B29" s="242"/>
      <c r="C29" s="242"/>
      <c r="D29" s="242"/>
      <c r="E29" s="104"/>
      <c r="F29" s="104" t="s">
        <v>79</v>
      </c>
      <c r="G29" s="104"/>
      <c r="H29" s="132"/>
    </row>
    <row r="30" spans="1:8" s="102" customFormat="1" ht="20.100000000000001" customHeight="1" x14ac:dyDescent="0.3">
      <c r="A30" s="245"/>
      <c r="B30" s="242"/>
      <c r="C30" s="242"/>
      <c r="D30" s="242"/>
      <c r="E30" s="104"/>
      <c r="F30" s="116" t="s">
        <v>73</v>
      </c>
      <c r="G30" s="117"/>
      <c r="H30" s="134">
        <f>H25+H28+H29</f>
        <v>0</v>
      </c>
    </row>
    <row r="31" spans="1:8" x14ac:dyDescent="0.3">
      <c r="A31" s="135"/>
      <c r="B31" s="136"/>
      <c r="C31" s="136"/>
      <c r="D31" s="136"/>
      <c r="E31" s="136"/>
      <c r="F31" s="136"/>
      <c r="G31" s="136"/>
      <c r="H31" s="137"/>
    </row>
    <row r="32" spans="1:8" x14ac:dyDescent="0.3">
      <c r="A32" s="135"/>
      <c r="B32" s="136"/>
      <c r="C32" s="136"/>
      <c r="D32" s="136"/>
      <c r="E32" s="136"/>
      <c r="F32" s="136"/>
      <c r="G32" s="136"/>
      <c r="H32" s="137"/>
    </row>
    <row r="33" spans="1:8" x14ac:dyDescent="0.3">
      <c r="A33" s="135"/>
      <c r="B33" s="136"/>
      <c r="C33" s="136"/>
      <c r="D33" s="136"/>
      <c r="E33" s="136"/>
      <c r="F33" s="136"/>
      <c r="G33" s="136"/>
      <c r="H33" s="137"/>
    </row>
    <row r="34" spans="1:8" x14ac:dyDescent="0.3">
      <c r="A34" s="135"/>
      <c r="B34" s="136"/>
      <c r="C34" s="136"/>
      <c r="D34" s="136"/>
      <c r="E34" s="136"/>
      <c r="F34" s="136"/>
      <c r="G34" s="136"/>
      <c r="H34" s="137"/>
    </row>
    <row r="35" spans="1:8" x14ac:dyDescent="0.3">
      <c r="A35" s="135"/>
      <c r="B35" s="136"/>
      <c r="C35" s="136"/>
      <c r="D35" s="136"/>
      <c r="E35" s="136"/>
      <c r="F35" s="136"/>
      <c r="G35" s="136"/>
      <c r="H35" s="137"/>
    </row>
    <row r="36" spans="1:8" x14ac:dyDescent="0.3">
      <c r="A36" s="135"/>
      <c r="B36" s="136"/>
      <c r="C36" s="136"/>
      <c r="D36" s="136"/>
      <c r="E36" s="136"/>
      <c r="F36" s="136"/>
      <c r="G36" s="136"/>
      <c r="H36" s="137"/>
    </row>
    <row r="37" spans="1:8" x14ac:dyDescent="0.3">
      <c r="A37" s="135"/>
      <c r="B37" s="136"/>
      <c r="C37" s="136"/>
      <c r="D37" s="136"/>
      <c r="E37" s="136"/>
      <c r="F37" s="136"/>
      <c r="G37" s="136"/>
      <c r="H37" s="137"/>
    </row>
    <row r="38" spans="1:8" x14ac:dyDescent="0.3">
      <c r="A38" s="135"/>
      <c r="B38" s="136"/>
      <c r="C38" s="136"/>
      <c r="D38" s="136"/>
      <c r="E38" s="136"/>
      <c r="F38" s="136"/>
      <c r="G38" s="136"/>
      <c r="H38" s="137"/>
    </row>
    <row r="39" spans="1:8" x14ac:dyDescent="0.3">
      <c r="A39" s="135"/>
      <c r="B39" s="136"/>
      <c r="C39" s="136"/>
      <c r="D39" s="136"/>
      <c r="E39" s="136"/>
      <c r="F39" s="136"/>
      <c r="G39" s="136"/>
      <c r="H39" s="137"/>
    </row>
    <row r="40" spans="1:8" x14ac:dyDescent="0.3">
      <c r="A40" s="135"/>
      <c r="B40" s="136"/>
      <c r="C40" s="136"/>
      <c r="D40" s="136"/>
      <c r="E40" s="136"/>
      <c r="F40" s="136"/>
      <c r="G40" s="136"/>
      <c r="H40" s="137"/>
    </row>
    <row r="41" spans="1:8" x14ac:dyDescent="0.3">
      <c r="A41" s="138"/>
      <c r="B41" s="139"/>
      <c r="C41" s="139"/>
      <c r="D41" s="139"/>
      <c r="E41" s="139"/>
      <c r="F41" s="139"/>
      <c r="G41" s="139"/>
      <c r="H41" s="140"/>
    </row>
    <row r="137" spans="2:2" ht="13.8" thickBot="1" x14ac:dyDescent="0.35"/>
    <row r="138" spans="2:2" ht="16.2" thickBot="1" x14ac:dyDescent="0.35">
      <c r="B138" s="4" t="str">
        <f>'انواع الفلاتر'!B2</f>
        <v>فلتر 5 عادي</v>
      </c>
    </row>
    <row r="139" spans="2:2" ht="16.2" thickBot="1" x14ac:dyDescent="0.35">
      <c r="B139" s="4" t="str">
        <f>'انواع الفلاتر'!B3</f>
        <v>فلتر 7 عادي</v>
      </c>
    </row>
    <row r="140" spans="2:2" ht="16.2" thickBot="1" x14ac:dyDescent="0.35">
      <c r="B140" s="4" t="str">
        <f>'انواع الفلاتر'!B4</f>
        <v>فلتر 5 RO</v>
      </c>
    </row>
    <row r="141" spans="2:2" ht="16.2" thickBot="1" x14ac:dyDescent="0.35">
      <c r="B141" s="4" t="str">
        <f>'انواع الفلاتر'!B5</f>
        <v>فلتر 7 RO</v>
      </c>
    </row>
    <row r="142" spans="2:2" ht="16.2" thickBot="1" x14ac:dyDescent="0.35">
      <c r="B142" s="4" t="str">
        <f>'انواع الفلاتر'!B6</f>
        <v>شمعة ممبرين</v>
      </c>
    </row>
    <row r="143" spans="2:2" ht="16.2" thickBot="1" x14ac:dyDescent="0.35">
      <c r="B143" s="4" t="str">
        <f>'انواع الفلاتر'!B7</f>
        <v>شمعة أولى</v>
      </c>
    </row>
    <row r="144" spans="2:2" ht="16.2" thickBot="1" x14ac:dyDescent="0.35">
      <c r="B144" s="4" t="str">
        <f>'انواع الفلاتر'!B8</f>
        <v>شمعة ثانية</v>
      </c>
    </row>
    <row r="145" spans="2:2" ht="16.2" thickBot="1" x14ac:dyDescent="0.35">
      <c r="B145" s="4" t="str">
        <f>'انواع الفلاتر'!B9</f>
        <v>شمعة ثالثة</v>
      </c>
    </row>
    <row r="146" spans="2:2" ht="16.2" thickBot="1" x14ac:dyDescent="0.35">
      <c r="B146" s="4" t="str">
        <f>'انواع الفلاتر'!B10</f>
        <v>شمعة جوز هند</v>
      </c>
    </row>
    <row r="147" spans="2:2" ht="16.2" thickBot="1" x14ac:dyDescent="0.35">
      <c r="B147" s="4" t="str">
        <f>'انواع الفلاتر'!B11</f>
        <v>شمعة كلسيدة</v>
      </c>
    </row>
    <row r="148" spans="2:2" ht="16.2" thickBot="1" x14ac:dyDescent="0.35">
      <c r="B148" s="4" t="str">
        <f>'انواع الفلاتر'!B12</f>
        <v>شمعة انفرا</v>
      </c>
    </row>
    <row r="149" spans="2:2" ht="16.2" thickBot="1" x14ac:dyDescent="0.35">
      <c r="B149" s="4" t="str">
        <f>'انواع الفلاتر'!B13</f>
        <v>شمعة UV</v>
      </c>
    </row>
    <row r="150" spans="2:2" ht="16.2" thickBot="1" x14ac:dyDescent="0.35">
      <c r="B150" s="4" t="str">
        <f>'انواع الفلاتر'!B14</f>
        <v>شاسيه خماسي</v>
      </c>
    </row>
    <row r="151" spans="2:2" ht="16.2" thickBot="1" x14ac:dyDescent="0.35">
      <c r="B151" s="4" t="str">
        <f>'انواع الفلاتر'!B15</f>
        <v>شاسيه RO</v>
      </c>
    </row>
    <row r="152" spans="2:2" ht="16.2" thickBot="1" x14ac:dyDescent="0.35">
      <c r="B152" s="4" t="str">
        <f>'انواع الفلاتر'!B16</f>
        <v>كريمب 2x1</v>
      </c>
    </row>
    <row r="153" spans="2:2" ht="16.2" thickBot="1" x14ac:dyDescent="0.35">
      <c r="B153" s="4" t="str">
        <f>'انواع الفلاتر'!B17</f>
        <v>كريمب قاعدة</v>
      </c>
    </row>
    <row r="154" spans="2:2" ht="16.2" thickBot="1" x14ac:dyDescent="0.35">
      <c r="B154" s="4" t="str">
        <f>'انواع الفلاتر'!B18</f>
        <v>لوبرشير</v>
      </c>
    </row>
    <row r="155" spans="2:2" ht="16.2" thickBot="1" x14ac:dyDescent="0.35">
      <c r="B155" s="4" t="str">
        <f>'انواع الفلاتر'!B19</f>
        <v>هاي برشير</v>
      </c>
    </row>
    <row r="156" spans="2:2" ht="16.2" thickBot="1" x14ac:dyDescent="0.35">
      <c r="B156" s="4" t="str">
        <f>'انواع الفلاتر'!B20</f>
        <v>رباعي</v>
      </c>
    </row>
    <row r="157" spans="2:2" ht="16.2" thickBot="1" x14ac:dyDescent="0.35">
      <c r="B157" s="4" t="str">
        <f>'انواع الفلاتر'!B21</f>
        <v>كوع</v>
      </c>
    </row>
    <row r="158" spans="2:2" ht="16.2" thickBot="1" x14ac:dyDescent="0.35">
      <c r="B158" s="4" t="str">
        <f>'انواع الفلاتر'!B22</f>
        <v>خرطوم</v>
      </c>
    </row>
    <row r="159" spans="2:2" ht="16.2" thickBot="1" x14ac:dyDescent="0.35">
      <c r="B159" s="4" t="str">
        <f>'انواع الفلاتر'!B23</f>
        <v>هاوزينج</v>
      </c>
    </row>
    <row r="160" spans="2:2" ht="16.2" thickBot="1" x14ac:dyDescent="0.35">
      <c r="B160" s="4" t="str">
        <f>'انواع الفلاتر'!B24</f>
        <v>ناطرة  نصف</v>
      </c>
    </row>
    <row r="161" spans="2:2" ht="16.2" thickBot="1" x14ac:dyDescent="0.35">
      <c r="B161" s="4" t="str">
        <f>'انواع الفلاتر'!B25</f>
        <v>ناطرة ثلاثة ارباع</v>
      </c>
    </row>
    <row r="162" spans="2:2" ht="16.2" thickBot="1" x14ac:dyDescent="0.35">
      <c r="B162" s="4" t="str">
        <f>'انواع الفلاتر'!B26</f>
        <v>محبس نصف</v>
      </c>
    </row>
    <row r="163" spans="2:2" ht="16.2" thickBot="1" x14ac:dyDescent="0.35">
      <c r="B163" s="4" t="str">
        <f>'انواع الفلاتر'!B27</f>
        <v>جوانات</v>
      </c>
    </row>
    <row r="164" spans="2:2" ht="16.2" thickBot="1" x14ac:dyDescent="0.35">
      <c r="B164" s="4" t="str">
        <f>'انواع الفلاتر'!B28</f>
        <v>خزان</v>
      </c>
    </row>
    <row r="165" spans="2:2" ht="16.2" thickBot="1" x14ac:dyDescent="0.35">
      <c r="B165" s="4" t="str">
        <f>'انواع الفلاتر'!B29</f>
        <v>مسامير</v>
      </c>
    </row>
    <row r="166" spans="2:2" ht="16.2" thickBot="1" x14ac:dyDescent="0.35">
      <c r="B166" s="4">
        <f>'انواع الفلاتر'!B30</f>
        <v>0</v>
      </c>
    </row>
    <row r="167" spans="2:2" ht="16.2" thickBot="1" x14ac:dyDescent="0.35">
      <c r="B167" s="4">
        <f>'انواع الفلاتر'!B31</f>
        <v>0</v>
      </c>
    </row>
    <row r="168" spans="2:2" ht="16.2" thickBot="1" x14ac:dyDescent="0.35">
      <c r="B168" s="4">
        <f>'انواع الفلاتر'!B32</f>
        <v>0</v>
      </c>
    </row>
    <row r="169" spans="2:2" ht="16.2" thickBot="1" x14ac:dyDescent="0.35">
      <c r="B169" s="4">
        <f>'انواع الفلاتر'!B33</f>
        <v>0</v>
      </c>
    </row>
    <row r="170" spans="2:2" ht="16.2" thickBot="1" x14ac:dyDescent="0.35">
      <c r="B170" s="4">
        <f>'انواع الفلاتر'!B34</f>
        <v>0</v>
      </c>
    </row>
    <row r="171" spans="2:2" ht="16.2" thickBot="1" x14ac:dyDescent="0.35">
      <c r="B171" s="4">
        <f>'انواع الفلاتر'!B35</f>
        <v>0</v>
      </c>
    </row>
    <row r="172" spans="2:2" ht="16.2" thickBot="1" x14ac:dyDescent="0.35">
      <c r="B172" s="4">
        <f>'انواع الفلاتر'!B36</f>
        <v>0</v>
      </c>
    </row>
    <row r="173" spans="2:2" ht="16.2" thickBot="1" x14ac:dyDescent="0.35">
      <c r="B173" s="4">
        <f>'انواع الفلاتر'!B37</f>
        <v>0</v>
      </c>
    </row>
    <row r="174" spans="2:2" ht="16.2" thickBot="1" x14ac:dyDescent="0.35">
      <c r="B174" s="4">
        <f>'انواع الفلاتر'!B38</f>
        <v>0</v>
      </c>
    </row>
    <row r="175" spans="2:2" ht="16.2" thickBot="1" x14ac:dyDescent="0.35">
      <c r="B175" s="4">
        <f>'انواع الفلاتر'!B39</f>
        <v>0</v>
      </c>
    </row>
    <row r="176" spans="2:2" ht="16.2" thickBot="1" x14ac:dyDescent="0.35">
      <c r="B176" s="4">
        <f>'انواع الفلاتر'!B40</f>
        <v>0</v>
      </c>
    </row>
    <row r="177" spans="2:2" ht="16.2" thickBot="1" x14ac:dyDescent="0.35">
      <c r="B177" s="4">
        <f>'انواع الفلاتر'!B41</f>
        <v>0</v>
      </c>
    </row>
    <row r="178" spans="2:2" ht="16.2" thickBot="1" x14ac:dyDescent="0.35">
      <c r="B178" s="4">
        <f>'انواع الفلاتر'!B42</f>
        <v>0</v>
      </c>
    </row>
    <row r="179" spans="2:2" ht="16.2" thickBot="1" x14ac:dyDescent="0.35">
      <c r="B179" s="4">
        <f>'انواع الفلاتر'!B43</f>
        <v>0</v>
      </c>
    </row>
    <row r="180" spans="2:2" ht="16.2" thickBot="1" x14ac:dyDescent="0.35">
      <c r="B180" s="4">
        <f>'انواع الفلاتر'!B44</f>
        <v>0</v>
      </c>
    </row>
    <row r="181" spans="2:2" ht="16.2" thickBot="1" x14ac:dyDescent="0.35">
      <c r="B181" s="4">
        <f>'انواع الفلاتر'!B45</f>
        <v>0</v>
      </c>
    </row>
    <row r="182" spans="2:2" ht="16.2" thickBot="1" x14ac:dyDescent="0.35">
      <c r="B182" s="4">
        <f>'انواع الفلاتر'!B46</f>
        <v>0</v>
      </c>
    </row>
    <row r="183" spans="2:2" ht="16.2" thickBot="1" x14ac:dyDescent="0.35">
      <c r="B183" s="4">
        <f>'انواع الفلاتر'!B47</f>
        <v>0</v>
      </c>
    </row>
    <row r="184" spans="2:2" ht="16.2" thickBot="1" x14ac:dyDescent="0.35">
      <c r="B184" s="4">
        <f>'انواع الفلاتر'!B48</f>
        <v>0</v>
      </c>
    </row>
    <row r="185" spans="2:2" ht="16.2" thickBot="1" x14ac:dyDescent="0.35">
      <c r="B185" s="4">
        <f>'انواع الفلاتر'!B49</f>
        <v>0</v>
      </c>
    </row>
    <row r="186" spans="2:2" ht="16.2" thickBot="1" x14ac:dyDescent="0.35">
      <c r="B186" s="4">
        <f>'انواع الفلاتر'!B50</f>
        <v>0</v>
      </c>
    </row>
    <row r="187" spans="2:2" ht="16.2" thickBot="1" x14ac:dyDescent="0.35">
      <c r="B187" s="4">
        <f>'انواع الفلاتر'!B51</f>
        <v>0</v>
      </c>
    </row>
    <row r="188" spans="2:2" ht="15.6" x14ac:dyDescent="0.3">
      <c r="B188" s="4">
        <f>'انواع الفلاتر'!B52</f>
        <v>0</v>
      </c>
    </row>
  </sheetData>
  <mergeCells count="24">
    <mergeCell ref="A27:D27"/>
    <mergeCell ref="A28:D28"/>
    <mergeCell ref="A29:D29"/>
    <mergeCell ref="A30:D30"/>
    <mergeCell ref="A2:H2"/>
    <mergeCell ref="B20:D20"/>
    <mergeCell ref="B21:D21"/>
    <mergeCell ref="B22:D22"/>
    <mergeCell ref="B23:D23"/>
    <mergeCell ref="A25:D25"/>
    <mergeCell ref="A26:D26"/>
    <mergeCell ref="B14:D14"/>
    <mergeCell ref="B15:D15"/>
    <mergeCell ref="B16:D16"/>
    <mergeCell ref="B17:D17"/>
    <mergeCell ref="B18:D18"/>
    <mergeCell ref="A1:H1"/>
    <mergeCell ref="B3:D3"/>
    <mergeCell ref="B4:D4"/>
    <mergeCell ref="B19:D19"/>
    <mergeCell ref="B8:D8"/>
    <mergeCell ref="B9:D9"/>
    <mergeCell ref="B10:D10"/>
    <mergeCell ref="B13:D13"/>
  </mergeCells>
  <dataValidations count="1">
    <dataValidation type="list" allowBlank="1" showInputMessage="1" showErrorMessage="1" sqref="B14:D23">
      <formula1>$B$138:$B$188</formula1>
    </dataValidation>
  </dataValidations>
  <hyperlinks>
    <hyperlink ref="B6" r:id="rId1"/>
  </hyperlinks>
  <pageMargins left="0.7" right="0.7" top="0.75" bottom="0.75" header="0.3" footer="0.3"/>
  <pageSetup paperSize="9" scale="87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0"/>
  <sheetViews>
    <sheetView rightToLeft="1" workbookViewId="0">
      <selection activeCell="B5" sqref="B5"/>
    </sheetView>
  </sheetViews>
  <sheetFormatPr defaultColWidth="9.109375" defaultRowHeight="26.1" customHeight="1" x14ac:dyDescent="0.3"/>
  <cols>
    <col min="1" max="1" width="9.109375" style="168"/>
    <col min="2" max="2" width="25.88671875" style="167" customWidth="1"/>
    <col min="3" max="16384" width="9.109375" style="167"/>
  </cols>
  <sheetData>
    <row r="1" spans="1:2" ht="26.1" customHeight="1" thickBot="1" x14ac:dyDescent="0.35">
      <c r="A1" s="166" t="s">
        <v>0</v>
      </c>
      <c r="B1" s="166" t="s">
        <v>142</v>
      </c>
    </row>
    <row r="2" spans="1:2" ht="26.1" customHeight="1" x14ac:dyDescent="0.3">
      <c r="A2" s="9">
        <v>1</v>
      </c>
      <c r="B2" s="169" t="s">
        <v>143</v>
      </c>
    </row>
    <row r="3" spans="1:2" ht="26.1" customHeight="1" x14ac:dyDescent="0.3">
      <c r="A3" s="142">
        <v>2</v>
      </c>
      <c r="B3" s="170" t="s">
        <v>149</v>
      </c>
    </row>
    <row r="4" spans="1:2" ht="26.1" customHeight="1" x14ac:dyDescent="0.3">
      <c r="A4" s="142">
        <v>3</v>
      </c>
      <c r="B4" s="170" t="s">
        <v>150</v>
      </c>
    </row>
    <row r="5" spans="1:2" ht="26.1" customHeight="1" x14ac:dyDescent="0.3">
      <c r="A5" s="142">
        <v>4</v>
      </c>
      <c r="B5" s="170"/>
    </row>
    <row r="6" spans="1:2" ht="26.1" customHeight="1" x14ac:dyDescent="0.3">
      <c r="A6" s="142">
        <v>5</v>
      </c>
      <c r="B6" s="170"/>
    </row>
    <row r="7" spans="1:2" ht="26.1" customHeight="1" x14ac:dyDescent="0.3">
      <c r="A7" s="142">
        <v>6</v>
      </c>
      <c r="B7" s="170"/>
    </row>
    <row r="8" spans="1:2" ht="26.1" customHeight="1" x14ac:dyDescent="0.3">
      <c r="A8" s="142">
        <v>7</v>
      </c>
      <c r="B8" s="170"/>
    </row>
    <row r="9" spans="1:2" ht="26.1" customHeight="1" x14ac:dyDescent="0.3">
      <c r="A9" s="142">
        <v>8</v>
      </c>
      <c r="B9" s="170"/>
    </row>
    <row r="10" spans="1:2" ht="26.1" customHeight="1" x14ac:dyDescent="0.3">
      <c r="A10" s="142">
        <v>9</v>
      </c>
      <c r="B10" s="170"/>
    </row>
    <row r="11" spans="1:2" ht="26.1" customHeight="1" x14ac:dyDescent="0.3">
      <c r="A11" s="142">
        <v>10</v>
      </c>
      <c r="B11" s="170"/>
    </row>
    <row r="12" spans="1:2" ht="26.1" customHeight="1" x14ac:dyDescent="0.3">
      <c r="A12" s="142">
        <v>11</v>
      </c>
      <c r="B12" s="170"/>
    </row>
    <row r="13" spans="1:2" ht="26.1" customHeight="1" x14ac:dyDescent="0.3">
      <c r="A13" s="142">
        <v>12</v>
      </c>
      <c r="B13" s="170"/>
    </row>
    <row r="14" spans="1:2" ht="26.1" customHeight="1" x14ac:dyDescent="0.3">
      <c r="A14" s="142">
        <v>13</v>
      </c>
      <c r="B14" s="170"/>
    </row>
    <row r="15" spans="1:2" ht="26.1" customHeight="1" x14ac:dyDescent="0.3">
      <c r="A15" s="142">
        <v>14</v>
      </c>
      <c r="B15" s="170"/>
    </row>
    <row r="16" spans="1:2" ht="26.1" customHeight="1" x14ac:dyDescent="0.3">
      <c r="A16" s="142">
        <v>15</v>
      </c>
      <c r="B16" s="170"/>
    </row>
    <row r="17" spans="1:2" ht="26.1" customHeight="1" x14ac:dyDescent="0.3">
      <c r="A17" s="142">
        <v>16</v>
      </c>
      <c r="B17" s="170"/>
    </row>
    <row r="18" spans="1:2" ht="26.1" customHeight="1" x14ac:dyDescent="0.3">
      <c r="A18" s="142">
        <v>17</v>
      </c>
      <c r="B18" s="170"/>
    </row>
    <row r="19" spans="1:2" ht="26.1" customHeight="1" x14ac:dyDescent="0.3">
      <c r="A19" s="142">
        <v>18</v>
      </c>
      <c r="B19" s="170"/>
    </row>
    <row r="20" spans="1:2" ht="26.1" customHeight="1" x14ac:dyDescent="0.3">
      <c r="A20" s="142">
        <v>19</v>
      </c>
      <c r="B20" s="170"/>
    </row>
    <row r="21" spans="1:2" ht="26.1" customHeight="1" x14ac:dyDescent="0.3">
      <c r="A21" s="142">
        <v>20</v>
      </c>
      <c r="B21" s="170"/>
    </row>
    <row r="22" spans="1:2" ht="26.1" customHeight="1" x14ac:dyDescent="0.3">
      <c r="A22" s="142">
        <v>21</v>
      </c>
      <c r="B22" s="170"/>
    </row>
    <row r="23" spans="1:2" ht="26.1" customHeight="1" x14ac:dyDescent="0.3">
      <c r="A23" s="142">
        <v>22</v>
      </c>
      <c r="B23" s="170"/>
    </row>
    <row r="24" spans="1:2" ht="26.1" customHeight="1" x14ac:dyDescent="0.3">
      <c r="A24" s="142">
        <v>23</v>
      </c>
      <c r="B24" s="170"/>
    </row>
    <row r="25" spans="1:2" ht="26.1" customHeight="1" x14ac:dyDescent="0.3">
      <c r="A25" s="142">
        <v>24</v>
      </c>
      <c r="B25" s="170"/>
    </row>
    <row r="26" spans="1:2" ht="26.1" customHeight="1" x14ac:dyDescent="0.3">
      <c r="A26" s="142">
        <v>25</v>
      </c>
      <c r="B26" s="170"/>
    </row>
    <row r="27" spans="1:2" ht="26.1" customHeight="1" x14ac:dyDescent="0.3">
      <c r="A27" s="142">
        <v>26</v>
      </c>
      <c r="B27" s="170"/>
    </row>
    <row r="28" spans="1:2" ht="26.1" customHeight="1" x14ac:dyDescent="0.3">
      <c r="A28" s="142">
        <v>27</v>
      </c>
      <c r="B28" s="170"/>
    </row>
    <row r="29" spans="1:2" ht="26.1" customHeight="1" x14ac:dyDescent="0.3">
      <c r="A29" s="142">
        <v>28</v>
      </c>
      <c r="B29" s="170"/>
    </row>
    <row r="30" spans="1:2" ht="26.1" customHeight="1" x14ac:dyDescent="0.3">
      <c r="A30" s="142">
        <v>29</v>
      </c>
      <c r="B30" s="170"/>
    </row>
    <row r="31" spans="1:2" ht="26.1" customHeight="1" x14ac:dyDescent="0.3">
      <c r="A31" s="142">
        <v>30</v>
      </c>
      <c r="B31" s="170"/>
    </row>
    <row r="32" spans="1:2" ht="26.1" customHeight="1" x14ac:dyDescent="0.3">
      <c r="A32" s="142">
        <v>31</v>
      </c>
      <c r="B32" s="170"/>
    </row>
    <row r="33" spans="1:2" ht="26.1" customHeight="1" x14ac:dyDescent="0.3">
      <c r="A33" s="142">
        <v>32</v>
      </c>
      <c r="B33" s="170"/>
    </row>
    <row r="34" spans="1:2" ht="26.1" customHeight="1" x14ac:dyDescent="0.3">
      <c r="A34" s="142">
        <v>33</v>
      </c>
      <c r="B34" s="170"/>
    </row>
    <row r="35" spans="1:2" ht="26.1" customHeight="1" x14ac:dyDescent="0.3">
      <c r="A35" s="142">
        <v>34</v>
      </c>
      <c r="B35" s="170"/>
    </row>
    <row r="36" spans="1:2" ht="26.1" customHeight="1" x14ac:dyDescent="0.3">
      <c r="A36" s="142">
        <v>35</v>
      </c>
      <c r="B36" s="170"/>
    </row>
    <row r="37" spans="1:2" ht="26.1" customHeight="1" x14ac:dyDescent="0.3">
      <c r="A37" s="142">
        <v>36</v>
      </c>
      <c r="B37" s="170"/>
    </row>
    <row r="38" spans="1:2" ht="26.1" customHeight="1" x14ac:dyDescent="0.3">
      <c r="A38" s="142">
        <v>37</v>
      </c>
      <c r="B38" s="170"/>
    </row>
    <row r="39" spans="1:2" ht="26.1" customHeight="1" x14ac:dyDescent="0.3">
      <c r="A39" s="142">
        <v>38</v>
      </c>
      <c r="B39" s="170"/>
    </row>
    <row r="40" spans="1:2" ht="26.1" customHeight="1" x14ac:dyDescent="0.3">
      <c r="A40" s="142">
        <v>39</v>
      </c>
      <c r="B40" s="170"/>
    </row>
    <row r="41" spans="1:2" ht="26.1" customHeight="1" x14ac:dyDescent="0.3">
      <c r="A41" s="142">
        <v>40</v>
      </c>
      <c r="B41" s="170"/>
    </row>
    <row r="42" spans="1:2" ht="26.1" customHeight="1" x14ac:dyDescent="0.3">
      <c r="A42" s="142">
        <v>41</v>
      </c>
      <c r="B42" s="170"/>
    </row>
    <row r="43" spans="1:2" ht="26.1" customHeight="1" x14ac:dyDescent="0.3">
      <c r="A43" s="142">
        <v>42</v>
      </c>
      <c r="B43" s="170"/>
    </row>
    <row r="44" spans="1:2" ht="26.1" customHeight="1" x14ac:dyDescent="0.3">
      <c r="A44" s="142">
        <v>43</v>
      </c>
      <c r="B44" s="170"/>
    </row>
    <row r="45" spans="1:2" ht="26.1" customHeight="1" x14ac:dyDescent="0.3">
      <c r="A45" s="142">
        <v>44</v>
      </c>
      <c r="B45" s="170"/>
    </row>
    <row r="46" spans="1:2" ht="26.1" customHeight="1" x14ac:dyDescent="0.3">
      <c r="A46" s="142">
        <v>45</v>
      </c>
      <c r="B46" s="170"/>
    </row>
    <row r="47" spans="1:2" ht="26.1" customHeight="1" x14ac:dyDescent="0.3">
      <c r="A47" s="142">
        <v>46</v>
      </c>
      <c r="B47" s="170"/>
    </row>
    <row r="48" spans="1:2" ht="26.1" customHeight="1" x14ac:dyDescent="0.3">
      <c r="A48" s="142">
        <v>47</v>
      </c>
      <c r="B48" s="170"/>
    </row>
    <row r="49" spans="1:2" ht="26.1" customHeight="1" x14ac:dyDescent="0.3">
      <c r="A49" s="142">
        <v>48</v>
      </c>
      <c r="B49" s="170"/>
    </row>
    <row r="50" spans="1:2" ht="26.1" customHeight="1" x14ac:dyDescent="0.3">
      <c r="A50" s="142">
        <v>49</v>
      </c>
      <c r="B50" s="170"/>
    </row>
    <row r="51" spans="1:2" ht="26.1" customHeight="1" x14ac:dyDescent="0.3">
      <c r="A51" s="142">
        <v>50</v>
      </c>
      <c r="B51" s="170"/>
    </row>
    <row r="52" spans="1:2" ht="26.1" customHeight="1" x14ac:dyDescent="0.3">
      <c r="A52" s="142">
        <v>51</v>
      </c>
      <c r="B52" s="170"/>
    </row>
    <row r="53" spans="1:2" ht="26.1" customHeight="1" x14ac:dyDescent="0.3">
      <c r="A53" s="142">
        <v>52</v>
      </c>
      <c r="B53" s="170"/>
    </row>
    <row r="54" spans="1:2" ht="26.1" customHeight="1" x14ac:dyDescent="0.3">
      <c r="A54" s="142">
        <v>53</v>
      </c>
      <c r="B54" s="170"/>
    </row>
    <row r="55" spans="1:2" ht="26.1" customHeight="1" x14ac:dyDescent="0.3">
      <c r="A55" s="142">
        <v>54</v>
      </c>
      <c r="B55" s="170"/>
    </row>
    <row r="56" spans="1:2" ht="26.1" customHeight="1" x14ac:dyDescent="0.3">
      <c r="A56" s="142">
        <v>55</v>
      </c>
      <c r="B56" s="170"/>
    </row>
    <row r="57" spans="1:2" ht="26.1" customHeight="1" x14ac:dyDescent="0.3">
      <c r="A57" s="142">
        <v>56</v>
      </c>
      <c r="B57" s="170"/>
    </row>
    <row r="58" spans="1:2" ht="26.1" customHeight="1" x14ac:dyDescent="0.3">
      <c r="A58" s="142">
        <v>57</v>
      </c>
      <c r="B58" s="170"/>
    </row>
    <row r="59" spans="1:2" ht="26.1" customHeight="1" x14ac:dyDescent="0.3">
      <c r="A59" s="142">
        <v>58</v>
      </c>
      <c r="B59" s="170"/>
    </row>
    <row r="60" spans="1:2" ht="26.1" customHeight="1" x14ac:dyDescent="0.3">
      <c r="A60" s="142">
        <v>59</v>
      </c>
      <c r="B60" s="170"/>
    </row>
    <row r="61" spans="1:2" ht="26.1" customHeight="1" x14ac:dyDescent="0.3">
      <c r="A61" s="142">
        <v>60</v>
      </c>
      <c r="B61" s="170"/>
    </row>
    <row r="62" spans="1:2" ht="26.1" customHeight="1" x14ac:dyDescent="0.3">
      <c r="A62" s="142">
        <v>61</v>
      </c>
      <c r="B62" s="170"/>
    </row>
    <row r="63" spans="1:2" ht="26.1" customHeight="1" x14ac:dyDescent="0.3">
      <c r="A63" s="142">
        <v>62</v>
      </c>
      <c r="B63" s="170"/>
    </row>
    <row r="64" spans="1:2" ht="26.1" customHeight="1" x14ac:dyDescent="0.3">
      <c r="A64" s="142">
        <v>63</v>
      </c>
      <c r="B64" s="170"/>
    </row>
    <row r="65" spans="1:2" ht="26.1" customHeight="1" x14ac:dyDescent="0.3">
      <c r="A65" s="142">
        <v>64</v>
      </c>
      <c r="B65" s="170"/>
    </row>
    <row r="66" spans="1:2" ht="26.1" customHeight="1" x14ac:dyDescent="0.3">
      <c r="A66" s="142">
        <v>65</v>
      </c>
      <c r="B66" s="170"/>
    </row>
    <row r="67" spans="1:2" ht="26.1" customHeight="1" x14ac:dyDescent="0.3">
      <c r="A67" s="142">
        <v>66</v>
      </c>
      <c r="B67" s="170"/>
    </row>
    <row r="68" spans="1:2" ht="26.1" customHeight="1" x14ac:dyDescent="0.3">
      <c r="A68" s="142">
        <v>67</v>
      </c>
      <c r="B68" s="170"/>
    </row>
    <row r="69" spans="1:2" ht="26.1" customHeight="1" x14ac:dyDescent="0.3">
      <c r="A69" s="142">
        <v>68</v>
      </c>
      <c r="B69" s="170"/>
    </row>
    <row r="70" spans="1:2" ht="26.1" customHeight="1" x14ac:dyDescent="0.3">
      <c r="A70" s="142">
        <v>69</v>
      </c>
      <c r="B70" s="170"/>
    </row>
    <row r="71" spans="1:2" ht="26.1" customHeight="1" x14ac:dyDescent="0.3">
      <c r="A71" s="142">
        <v>70</v>
      </c>
      <c r="B71" s="170"/>
    </row>
    <row r="72" spans="1:2" ht="26.1" customHeight="1" x14ac:dyDescent="0.3">
      <c r="A72" s="142">
        <v>71</v>
      </c>
      <c r="B72" s="170"/>
    </row>
    <row r="73" spans="1:2" ht="26.1" customHeight="1" x14ac:dyDescent="0.3">
      <c r="A73" s="142">
        <v>72</v>
      </c>
      <c r="B73" s="170"/>
    </row>
    <row r="74" spans="1:2" ht="26.1" customHeight="1" x14ac:dyDescent="0.3">
      <c r="A74" s="142">
        <v>73</v>
      </c>
      <c r="B74" s="170"/>
    </row>
    <row r="75" spans="1:2" ht="26.1" customHeight="1" x14ac:dyDescent="0.3">
      <c r="A75" s="142">
        <v>74</v>
      </c>
      <c r="B75" s="170"/>
    </row>
    <row r="76" spans="1:2" ht="26.1" customHeight="1" x14ac:dyDescent="0.3">
      <c r="A76" s="142">
        <v>75</v>
      </c>
      <c r="B76" s="170"/>
    </row>
    <row r="77" spans="1:2" ht="26.1" customHeight="1" x14ac:dyDescent="0.3">
      <c r="A77" s="142">
        <v>76</v>
      </c>
      <c r="B77" s="170"/>
    </row>
    <row r="78" spans="1:2" ht="26.1" customHeight="1" x14ac:dyDescent="0.3">
      <c r="A78" s="142">
        <v>77</v>
      </c>
      <c r="B78" s="170"/>
    </row>
    <row r="79" spans="1:2" ht="26.1" customHeight="1" x14ac:dyDescent="0.3">
      <c r="A79" s="142">
        <v>78</v>
      </c>
      <c r="B79" s="170"/>
    </row>
    <row r="80" spans="1:2" ht="26.1" customHeight="1" x14ac:dyDescent="0.3">
      <c r="A80" s="142">
        <v>79</v>
      </c>
      <c r="B80" s="170"/>
    </row>
    <row r="81" spans="1:2" ht="26.1" customHeight="1" x14ac:dyDescent="0.3">
      <c r="A81" s="142">
        <v>80</v>
      </c>
      <c r="B81" s="170"/>
    </row>
    <row r="82" spans="1:2" ht="26.1" customHeight="1" x14ac:dyDescent="0.3">
      <c r="A82" s="142">
        <v>81</v>
      </c>
      <c r="B82" s="170"/>
    </row>
    <row r="83" spans="1:2" ht="26.1" customHeight="1" x14ac:dyDescent="0.3">
      <c r="A83" s="142">
        <v>82</v>
      </c>
      <c r="B83" s="170"/>
    </row>
    <row r="84" spans="1:2" ht="26.1" customHeight="1" x14ac:dyDescent="0.3">
      <c r="A84" s="142">
        <v>83</v>
      </c>
      <c r="B84" s="170"/>
    </row>
    <row r="85" spans="1:2" ht="26.1" customHeight="1" x14ac:dyDescent="0.3">
      <c r="A85" s="142">
        <v>84</v>
      </c>
      <c r="B85" s="170"/>
    </row>
    <row r="86" spans="1:2" ht="26.1" customHeight="1" x14ac:dyDescent="0.3">
      <c r="A86" s="142">
        <v>85</v>
      </c>
      <c r="B86" s="170"/>
    </row>
    <row r="87" spans="1:2" ht="26.1" customHeight="1" x14ac:dyDescent="0.3">
      <c r="A87" s="142">
        <v>86</v>
      </c>
      <c r="B87" s="170"/>
    </row>
    <row r="88" spans="1:2" ht="26.1" customHeight="1" x14ac:dyDescent="0.3">
      <c r="A88" s="142">
        <v>87</v>
      </c>
      <c r="B88" s="170"/>
    </row>
    <row r="89" spans="1:2" ht="26.1" customHeight="1" x14ac:dyDescent="0.3">
      <c r="A89" s="142">
        <v>88</v>
      </c>
      <c r="B89" s="170"/>
    </row>
    <row r="90" spans="1:2" ht="26.1" customHeight="1" x14ac:dyDescent="0.3">
      <c r="A90" s="142">
        <v>89</v>
      </c>
      <c r="B90" s="170"/>
    </row>
    <row r="91" spans="1:2" ht="26.1" customHeight="1" x14ac:dyDescent="0.3">
      <c r="A91" s="142">
        <v>90</v>
      </c>
      <c r="B91" s="170"/>
    </row>
    <row r="92" spans="1:2" ht="26.1" customHeight="1" x14ac:dyDescent="0.3">
      <c r="A92" s="142">
        <v>91</v>
      </c>
      <c r="B92" s="170"/>
    </row>
    <row r="93" spans="1:2" ht="26.1" customHeight="1" x14ac:dyDescent="0.3">
      <c r="A93" s="142">
        <v>92</v>
      </c>
      <c r="B93" s="170"/>
    </row>
    <row r="94" spans="1:2" ht="26.1" customHeight="1" x14ac:dyDescent="0.3">
      <c r="A94" s="142">
        <v>93</v>
      </c>
      <c r="B94" s="170"/>
    </row>
    <row r="95" spans="1:2" ht="26.1" customHeight="1" x14ac:dyDescent="0.3">
      <c r="A95" s="142">
        <v>94</v>
      </c>
      <c r="B95" s="170"/>
    </row>
    <row r="96" spans="1:2" ht="26.1" customHeight="1" x14ac:dyDescent="0.3">
      <c r="A96" s="142">
        <v>95</v>
      </c>
      <c r="B96" s="170"/>
    </row>
    <row r="97" spans="1:2" ht="26.1" customHeight="1" x14ac:dyDescent="0.3">
      <c r="A97" s="142">
        <v>96</v>
      </c>
      <c r="B97" s="170"/>
    </row>
    <row r="98" spans="1:2" ht="26.1" customHeight="1" x14ac:dyDescent="0.3">
      <c r="A98" s="142">
        <v>97</v>
      </c>
      <c r="B98" s="170"/>
    </row>
    <row r="99" spans="1:2" ht="26.1" customHeight="1" x14ac:dyDescent="0.3">
      <c r="A99" s="142">
        <v>98</v>
      </c>
      <c r="B99" s="170"/>
    </row>
    <row r="100" spans="1:2" ht="26.1" customHeight="1" x14ac:dyDescent="0.3">
      <c r="A100" s="142">
        <v>99</v>
      </c>
      <c r="B100" s="170"/>
    </row>
    <row r="101" spans="1:2" ht="26.1" customHeight="1" x14ac:dyDescent="0.3">
      <c r="A101" s="142">
        <v>100</v>
      </c>
      <c r="B101" s="170"/>
    </row>
    <row r="102" spans="1:2" ht="26.1" customHeight="1" x14ac:dyDescent="0.3">
      <c r="A102" s="142">
        <v>101</v>
      </c>
      <c r="B102" s="170"/>
    </row>
    <row r="103" spans="1:2" ht="26.1" customHeight="1" x14ac:dyDescent="0.3">
      <c r="A103" s="142">
        <v>102</v>
      </c>
      <c r="B103" s="170"/>
    </row>
    <row r="104" spans="1:2" ht="26.1" customHeight="1" x14ac:dyDescent="0.3">
      <c r="A104" s="142">
        <v>103</v>
      </c>
      <c r="B104" s="170"/>
    </row>
    <row r="105" spans="1:2" ht="26.1" customHeight="1" x14ac:dyDescent="0.3">
      <c r="A105" s="142">
        <v>104</v>
      </c>
      <c r="B105" s="170"/>
    </row>
    <row r="106" spans="1:2" ht="26.1" customHeight="1" x14ac:dyDescent="0.3">
      <c r="A106" s="142">
        <v>105</v>
      </c>
      <c r="B106" s="170"/>
    </row>
    <row r="107" spans="1:2" ht="26.1" customHeight="1" x14ac:dyDescent="0.3">
      <c r="A107" s="142">
        <v>106</v>
      </c>
      <c r="B107" s="170"/>
    </row>
    <row r="108" spans="1:2" ht="26.1" customHeight="1" x14ac:dyDescent="0.3">
      <c r="A108" s="142">
        <v>107</v>
      </c>
      <c r="B108" s="170"/>
    </row>
    <row r="109" spans="1:2" ht="26.1" customHeight="1" x14ac:dyDescent="0.3">
      <c r="A109" s="142">
        <v>108</v>
      </c>
      <c r="B109" s="170"/>
    </row>
    <row r="110" spans="1:2" ht="26.1" customHeight="1" x14ac:dyDescent="0.3">
      <c r="A110" s="142">
        <v>109</v>
      </c>
      <c r="B110" s="170"/>
    </row>
    <row r="111" spans="1:2" ht="26.1" customHeight="1" x14ac:dyDescent="0.3">
      <c r="A111" s="142">
        <v>110</v>
      </c>
      <c r="B111" s="170"/>
    </row>
    <row r="112" spans="1:2" ht="26.1" customHeight="1" x14ac:dyDescent="0.3">
      <c r="A112" s="142">
        <v>111</v>
      </c>
      <c r="B112" s="170"/>
    </row>
    <row r="113" spans="1:2" ht="26.1" customHeight="1" x14ac:dyDescent="0.3">
      <c r="A113" s="142">
        <v>112</v>
      </c>
      <c r="B113" s="170"/>
    </row>
    <row r="114" spans="1:2" ht="26.1" customHeight="1" x14ac:dyDescent="0.3">
      <c r="A114" s="142">
        <v>113</v>
      </c>
      <c r="B114" s="170"/>
    </row>
    <row r="115" spans="1:2" ht="26.1" customHeight="1" x14ac:dyDescent="0.3">
      <c r="A115" s="142">
        <v>114</v>
      </c>
      <c r="B115" s="170"/>
    </row>
    <row r="116" spans="1:2" ht="26.1" customHeight="1" x14ac:dyDescent="0.3">
      <c r="A116" s="142">
        <v>115</v>
      </c>
      <c r="B116" s="170"/>
    </row>
    <row r="117" spans="1:2" ht="26.1" customHeight="1" x14ac:dyDescent="0.3">
      <c r="A117" s="142">
        <v>116</v>
      </c>
      <c r="B117" s="170"/>
    </row>
    <row r="118" spans="1:2" ht="26.1" customHeight="1" x14ac:dyDescent="0.3">
      <c r="A118" s="142">
        <v>117</v>
      </c>
      <c r="B118" s="170"/>
    </row>
    <row r="119" spans="1:2" ht="26.1" customHeight="1" x14ac:dyDescent="0.3">
      <c r="A119" s="142">
        <v>118</v>
      </c>
      <c r="B119" s="170"/>
    </row>
    <row r="120" spans="1:2" ht="26.1" customHeight="1" thickBot="1" x14ac:dyDescent="0.35">
      <c r="A120" s="142">
        <v>119</v>
      </c>
      <c r="B120" s="17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53"/>
  <sheetViews>
    <sheetView showGridLines="0" rightToLeft="1" workbookViewId="0">
      <pane ySplit="1" topLeftCell="A2" activePane="bottomLeft" state="frozen"/>
      <selection pane="bottomLeft" activeCell="C2" sqref="C2"/>
    </sheetView>
  </sheetViews>
  <sheetFormatPr defaultColWidth="9.109375" defaultRowHeight="23.1" customHeight="1" x14ac:dyDescent="0.3"/>
  <cols>
    <col min="1" max="1" width="24.33203125" style="18" customWidth="1"/>
    <col min="2" max="2" width="24.33203125" style="17" customWidth="1"/>
    <col min="3" max="3" width="24.33203125" style="154" customWidth="1"/>
    <col min="4" max="16384" width="9.109375" style="17"/>
  </cols>
  <sheetData>
    <row r="1" spans="1:3" ht="23.1" customHeight="1" thickBot="1" x14ac:dyDescent="0.35">
      <c r="A1" s="15" t="s">
        <v>1</v>
      </c>
      <c r="B1" s="153" t="s">
        <v>138</v>
      </c>
      <c r="C1" s="15" t="s">
        <v>139</v>
      </c>
    </row>
    <row r="2" spans="1:3" ht="23.1" customHeight="1" x14ac:dyDescent="0.3">
      <c r="A2" s="161" t="s">
        <v>2</v>
      </c>
      <c r="B2" s="160">
        <v>1000</v>
      </c>
      <c r="C2" s="16">
        <f>IF(B2="","",SUMIF(الدخول!$B$3:$B$251,A2,الدخول!$E$3:$E$251)+SUMIF(الدخول!$B$3:$B$251,A2,الدخول!$I$3:$I$251)+B2-SUMIF(الدخول!$B$3:$B$251,A2,الدخول!$F$3:$F$251))</f>
        <v>1000</v>
      </c>
    </row>
    <row r="3" spans="1:3" ht="23.1" customHeight="1" x14ac:dyDescent="0.3">
      <c r="A3" s="162" t="s">
        <v>3</v>
      </c>
      <c r="B3" s="163">
        <v>200</v>
      </c>
      <c r="C3" s="152">
        <f>IF(B3="","",SUMIF(الدخول!$B$3:$B$251,A3,الدخول!$E$3:$E$251)+SUMIF(الدخول!$B$3:$B$251,A3,الدخول!$I$3:$I$251)+B3-SUMIF(الدخول!$B$3:$B$251,A3,الدخول!$F$3:$F$251))</f>
        <v>200</v>
      </c>
    </row>
    <row r="4" spans="1:3" ht="23.1" customHeight="1" x14ac:dyDescent="0.3">
      <c r="A4" s="162" t="s">
        <v>4</v>
      </c>
      <c r="B4" s="163">
        <v>600</v>
      </c>
      <c r="C4" s="152">
        <f>IF(B4="","",SUMIF(الدخول!$B$3:$B$251,A4,الدخول!$E$3:$E$251)+SUMIF(الدخول!$B$3:$B$251,A4,الدخول!$I$3:$I$251)+B4-SUMIF(الدخول!$B$3:$B$251,A4,الدخول!$F$3:$F$251))</f>
        <v>600</v>
      </c>
    </row>
    <row r="5" spans="1:3" ht="23.1" customHeight="1" x14ac:dyDescent="0.3">
      <c r="A5" s="162" t="s">
        <v>5</v>
      </c>
      <c r="B5" s="163">
        <v>500</v>
      </c>
      <c r="C5" s="152">
        <f>IF(B5="","",SUMIF(الدخول!$B$3:$B$251,A5,الدخول!$E$3:$E$251)+SUMIF(الدخول!$B$3:$B$251,A5,الدخول!$I$3:$I$251)+B5-SUMIF(الدخول!$B$3:$B$251,A5,الدخول!$F$3:$F$251))</f>
        <v>500</v>
      </c>
    </row>
    <row r="6" spans="1:3" ht="23.1" customHeight="1" x14ac:dyDescent="0.3">
      <c r="A6" s="162" t="s">
        <v>6</v>
      </c>
      <c r="B6" s="163">
        <v>500</v>
      </c>
      <c r="C6" s="152">
        <f>IF(B6="","",SUMIF(الدخول!$B$3:$B$251,A6,الدخول!$E$3:$E$251)+SUMIF(الدخول!$B$3:$B$251,A6,الدخول!$I$3:$I$251)+B6-SUMIF(الدخول!$B$3:$B$251,A6,الدخول!$F$3:$F$251))</f>
        <v>500</v>
      </c>
    </row>
    <row r="7" spans="1:3" ht="23.1" customHeight="1" x14ac:dyDescent="0.3">
      <c r="A7" s="162" t="s">
        <v>7</v>
      </c>
      <c r="B7" s="163">
        <v>700</v>
      </c>
      <c r="C7" s="152">
        <f>IF(B7="","",SUMIF(الدخول!$B$3:$B$251,A7,الدخول!$E$3:$E$251)+SUMIF(الدخول!$B$3:$B$251,A7,الدخول!$I$3:$I$251)+B7-SUMIF(الدخول!$B$3:$B$251,A7,الدخول!$F$3:$F$251))</f>
        <v>700</v>
      </c>
    </row>
    <row r="8" spans="1:3" ht="23.1" customHeight="1" x14ac:dyDescent="0.3">
      <c r="A8" s="162" t="s">
        <v>8</v>
      </c>
      <c r="B8" s="163">
        <v>300</v>
      </c>
      <c r="C8" s="152">
        <f>IF(B8="","",SUMIF(الدخول!$B$3:$B$251,A8,الدخول!$E$3:$E$251)+SUMIF(الدخول!$B$3:$B$251,A8,الدخول!$I$3:$I$251)+B8-SUMIF(الدخول!$B$3:$B$251,A8,الدخول!$F$3:$F$251))</f>
        <v>300</v>
      </c>
    </row>
    <row r="9" spans="1:3" ht="23.1" customHeight="1" x14ac:dyDescent="0.3">
      <c r="A9" s="162" t="s">
        <v>9</v>
      </c>
      <c r="B9" s="163">
        <v>400</v>
      </c>
      <c r="C9" s="152">
        <f>IF(B9="","",SUMIF(الدخول!$B$3:$B$251,A9,الدخول!$E$3:$E$251)+SUMIF(الدخول!$B$3:$B$251,A9,الدخول!$I$3:$I$251)+B9-SUMIF(الدخول!$B$3:$B$251,A9,الدخول!$F$3:$F$251))</f>
        <v>400</v>
      </c>
    </row>
    <row r="10" spans="1:3" ht="23.1" customHeight="1" x14ac:dyDescent="0.3">
      <c r="A10" s="162" t="s">
        <v>10</v>
      </c>
      <c r="B10" s="163">
        <v>100</v>
      </c>
      <c r="C10" s="152">
        <f>IF(B10="","",SUMIF(الدخول!$B$3:$B$251,A10,الدخول!$E$3:$E$251)+SUMIF(الدخول!$B$3:$B$251,A10,الدخول!$I$3:$I$251)+B10-SUMIF(الدخول!$B$3:$B$251,A10,الدخول!$F$3:$F$251))</f>
        <v>100</v>
      </c>
    </row>
    <row r="11" spans="1:3" ht="23.1" customHeight="1" x14ac:dyDescent="0.3">
      <c r="A11" s="162" t="s">
        <v>11</v>
      </c>
      <c r="B11" s="163">
        <v>200</v>
      </c>
      <c r="C11" s="152">
        <f>IF(B11="","",SUMIF(الدخول!$B$3:$B$251,A11,الدخول!$E$3:$E$251)+SUMIF(الدخول!$B$3:$B$251,A11,الدخول!$I$3:$I$251)+B11-SUMIF(الدخول!$B$3:$B$251,A11,الدخول!$F$3:$F$251))</f>
        <v>200</v>
      </c>
    </row>
    <row r="12" spans="1:3" ht="23.1" customHeight="1" x14ac:dyDescent="0.3">
      <c r="A12" s="162" t="s">
        <v>12</v>
      </c>
      <c r="B12" s="163">
        <v>250</v>
      </c>
      <c r="C12" s="152">
        <f>IF(B12="","",SUMIF(الدخول!$B$3:$B$251,A12,الدخول!$E$3:$E$251)+SUMIF(الدخول!$B$3:$B$251,A12,الدخول!$I$3:$I$251)+B12-SUMIF(الدخول!$B$3:$B$251,A12,الدخول!$F$3:$F$251))</f>
        <v>250</v>
      </c>
    </row>
    <row r="13" spans="1:3" ht="23.1" customHeight="1" x14ac:dyDescent="0.3">
      <c r="A13" s="162" t="s">
        <v>23</v>
      </c>
      <c r="B13" s="163">
        <v>350</v>
      </c>
      <c r="C13" s="152">
        <f>IF(B13="","",SUMIF(الدخول!$B$3:$B$251,A13,الدخول!$E$3:$E$251)+SUMIF(الدخول!$B$3:$B$251,A13,الدخول!$I$3:$I$251)+B13-SUMIF(الدخول!$B$3:$B$251,A13,الدخول!$F$3:$F$251))</f>
        <v>350</v>
      </c>
    </row>
    <row r="14" spans="1:3" ht="23.1" customHeight="1" x14ac:dyDescent="0.3">
      <c r="A14" s="162" t="s">
        <v>13</v>
      </c>
      <c r="B14" s="163">
        <v>400</v>
      </c>
      <c r="C14" s="152">
        <f>IF(B14="","",SUMIF(الدخول!$B$3:$B$251,A14,الدخول!$E$3:$E$251)+SUMIF(الدخول!$B$3:$B$251,A14,الدخول!$I$3:$I$251)+B14-SUMIF(الدخول!$B$3:$B$251,A14,الدخول!$F$3:$F$251))</f>
        <v>400</v>
      </c>
    </row>
    <row r="15" spans="1:3" ht="23.1" customHeight="1" x14ac:dyDescent="0.3">
      <c r="A15" s="162" t="s">
        <v>14</v>
      </c>
      <c r="B15" s="163">
        <v>500</v>
      </c>
      <c r="C15" s="152">
        <f>IF(B15="","",SUMIF(الدخول!$B$3:$B$251,A15,الدخول!$E$3:$E$251)+SUMIF(الدخول!$B$3:$B$251,A15,الدخول!$I$3:$I$251)+B15-SUMIF(الدخول!$B$3:$B$251,A15,الدخول!$F$3:$F$251))</f>
        <v>500</v>
      </c>
    </row>
    <row r="16" spans="1:3" ht="23.1" customHeight="1" x14ac:dyDescent="0.3">
      <c r="A16" s="162" t="s">
        <v>15</v>
      </c>
      <c r="B16" s="163">
        <v>800</v>
      </c>
      <c r="C16" s="152">
        <f>IF(B16="","",SUMIF(الدخول!$B$3:$B$251,A16,الدخول!$E$3:$E$251)+SUMIF(الدخول!$B$3:$B$251,A16,الدخول!$I$3:$I$251)+B16-SUMIF(الدخول!$B$3:$B$251,A16,الدخول!$F$3:$F$251))</f>
        <v>800</v>
      </c>
    </row>
    <row r="17" spans="1:3" ht="23.1" customHeight="1" x14ac:dyDescent="0.3">
      <c r="A17" s="162" t="s">
        <v>16</v>
      </c>
      <c r="B17" s="163">
        <v>300</v>
      </c>
      <c r="C17" s="152">
        <f>IF(B17="","",SUMIF(الدخول!$B$3:$B$251,A17,الدخول!$E$3:$E$251)+SUMIF(الدخول!$B$3:$B$251,A17,الدخول!$I$3:$I$251)+B17-SUMIF(الدخول!$B$3:$B$251,A17,الدخول!$F$3:$F$251))</f>
        <v>300</v>
      </c>
    </row>
    <row r="18" spans="1:3" ht="23.1" customHeight="1" x14ac:dyDescent="0.3">
      <c r="A18" s="162" t="s">
        <v>17</v>
      </c>
      <c r="B18" s="163">
        <v>100</v>
      </c>
      <c r="C18" s="152">
        <f>IF(B18="","",SUMIF(الدخول!$B$3:$B$251,A18,الدخول!$E$3:$E$251)+SUMIF(الدخول!$B$3:$B$251,A18,الدخول!$I$3:$I$251)+B18-SUMIF(الدخول!$B$3:$B$251,A18,الدخول!$F$3:$F$251))</f>
        <v>100</v>
      </c>
    </row>
    <row r="19" spans="1:3" ht="23.1" customHeight="1" x14ac:dyDescent="0.3">
      <c r="A19" s="162" t="s">
        <v>18</v>
      </c>
      <c r="B19" s="163">
        <v>250</v>
      </c>
      <c r="C19" s="152">
        <f>IF(B19="","",SUMIF(الدخول!$B$3:$B$251,A19,الدخول!$E$3:$E$251)+SUMIF(الدخول!$B$3:$B$251,A19,الدخول!$I$3:$I$251)+B19-SUMIF(الدخول!$B$3:$B$251,A19,الدخول!$F$3:$F$251))</f>
        <v>250</v>
      </c>
    </row>
    <row r="20" spans="1:3" ht="23.1" customHeight="1" x14ac:dyDescent="0.3">
      <c r="A20" s="162" t="s">
        <v>19</v>
      </c>
      <c r="B20" s="163">
        <v>350</v>
      </c>
      <c r="C20" s="152">
        <f>IF(B20="","",SUMIF(الدخول!$B$3:$B$251,A20,الدخول!$E$3:$E$251)+SUMIF(الدخول!$B$3:$B$251,A20,الدخول!$I$3:$I$251)+B20-SUMIF(الدخول!$B$3:$B$251,A20,الدخول!$F$3:$F$251))</f>
        <v>350</v>
      </c>
    </row>
    <row r="21" spans="1:3" ht="23.1" customHeight="1" x14ac:dyDescent="0.3">
      <c r="A21" s="162" t="s">
        <v>20</v>
      </c>
      <c r="B21" s="163">
        <v>750</v>
      </c>
      <c r="C21" s="152">
        <f>IF(B21="","",SUMIF(الدخول!$B$3:$B$251,A21,الدخول!$E$3:$E$251)+SUMIF(الدخول!$B$3:$B$251,A21,الدخول!$I$3:$I$251)+B21-SUMIF(الدخول!$B$3:$B$251,A21,الدخول!$F$3:$F$251))</f>
        <v>750</v>
      </c>
    </row>
    <row r="22" spans="1:3" ht="23.1" customHeight="1" x14ac:dyDescent="0.3">
      <c r="A22" s="162" t="s">
        <v>21</v>
      </c>
      <c r="B22" s="163">
        <v>600</v>
      </c>
      <c r="C22" s="152">
        <f>IF(B22="","",SUMIF(الدخول!$B$3:$B$251,A22,الدخول!$E$3:$E$251)+SUMIF(الدخول!$B$3:$B$251,A22,الدخول!$I$3:$I$251)+B22-SUMIF(الدخول!$B$3:$B$251,A22,الدخول!$F$3:$F$251))</f>
        <v>600</v>
      </c>
    </row>
    <row r="23" spans="1:3" ht="23.1" customHeight="1" x14ac:dyDescent="0.3">
      <c r="A23" s="162" t="s">
        <v>22</v>
      </c>
      <c r="B23" s="163">
        <v>100</v>
      </c>
      <c r="C23" s="152">
        <f>IF(B23="","",SUMIF(الدخول!$B$3:$B$251,A23,الدخول!$E$3:$E$251)+SUMIF(الدخول!$B$3:$B$251,A23,الدخول!$I$3:$I$251)+B23-SUMIF(الدخول!$B$3:$B$251,A23,الدخول!$F$3:$F$251))</f>
        <v>100</v>
      </c>
    </row>
    <row r="24" spans="1:3" ht="23.1" customHeight="1" x14ac:dyDescent="0.3">
      <c r="A24" s="162" t="s">
        <v>24</v>
      </c>
      <c r="B24" s="163">
        <v>200</v>
      </c>
      <c r="C24" s="152">
        <f>IF(B24="","",SUMIF(الدخول!$B$3:$B$251,A24,الدخول!$E$3:$E$251)+SUMIF(الدخول!$B$3:$B$251,A24,الدخول!$I$3:$I$251)+B24-SUMIF(الدخول!$B$3:$B$251,A24,الدخول!$F$3:$F$251))</f>
        <v>200</v>
      </c>
    </row>
    <row r="25" spans="1:3" ht="23.1" customHeight="1" x14ac:dyDescent="0.3">
      <c r="A25" s="162" t="s">
        <v>25</v>
      </c>
      <c r="B25" s="163">
        <v>200</v>
      </c>
      <c r="C25" s="152">
        <f>IF(B25="","",SUMIF(الدخول!$B$3:$B$251,A25,الدخول!$E$3:$E$251)+SUMIF(الدخول!$B$3:$B$251,A25,الدخول!$I$3:$I$251)+B25-SUMIF(الدخول!$B$3:$B$251,A25,الدخول!$F$3:$F$251))</f>
        <v>200</v>
      </c>
    </row>
    <row r="26" spans="1:3" ht="23.1" customHeight="1" x14ac:dyDescent="0.3">
      <c r="A26" s="162" t="s">
        <v>26</v>
      </c>
      <c r="B26" s="163">
        <v>100</v>
      </c>
      <c r="C26" s="152">
        <f>IF(B26="","",SUMIF(الدخول!$B$3:$B$251,A26,الدخول!$E$3:$E$251)+SUMIF(الدخول!$B$3:$B$251,A26,الدخول!$I$3:$I$251)+B26-SUMIF(الدخول!$B$3:$B$251,A26,الدخول!$F$3:$F$251))</f>
        <v>100</v>
      </c>
    </row>
    <row r="27" spans="1:3" ht="23.1" customHeight="1" x14ac:dyDescent="0.3">
      <c r="A27" s="162" t="s">
        <v>27</v>
      </c>
      <c r="B27" s="163">
        <v>120</v>
      </c>
      <c r="C27" s="152">
        <f>IF(B27="","",SUMIF(الدخول!$B$3:$B$251,A27,الدخول!$E$3:$E$251)+SUMIF(الدخول!$B$3:$B$251,A27,الدخول!$I$3:$I$251)+B27-SUMIF(الدخول!$B$3:$B$251,A27,الدخول!$F$3:$F$251))</f>
        <v>120</v>
      </c>
    </row>
    <row r="28" spans="1:3" ht="23.1" customHeight="1" x14ac:dyDescent="0.3">
      <c r="A28" s="162" t="s">
        <v>28</v>
      </c>
      <c r="B28" s="163">
        <v>150</v>
      </c>
      <c r="C28" s="152">
        <f>IF(B28="","",SUMIF(الدخول!$B$3:$B$251,A28,الدخول!$E$3:$E$251)+SUMIF(الدخول!$B$3:$B$251,A28,الدخول!$I$3:$I$251)+B28-SUMIF(الدخول!$B$3:$B$251,A28,الدخول!$F$3:$F$251))</f>
        <v>150</v>
      </c>
    </row>
    <row r="29" spans="1:3" ht="23.1" customHeight="1" x14ac:dyDescent="0.3">
      <c r="A29" s="162" t="s">
        <v>29</v>
      </c>
      <c r="B29" s="163">
        <v>900</v>
      </c>
      <c r="C29" s="152">
        <f>IF(B29="","",SUMIF(الدخول!$B$3:$B$251,A29,الدخول!$E$3:$E$251)+SUMIF(الدخول!$B$3:$B$251,A29,الدخول!$I$3:$I$251)+B29-SUMIF(الدخول!$B$3:$B$251,A29,الدخول!$F$3:$F$251))</f>
        <v>900</v>
      </c>
    </row>
    <row r="30" spans="1:3" ht="23.1" customHeight="1" x14ac:dyDescent="0.3">
      <c r="A30" s="162"/>
      <c r="B30" s="163"/>
      <c r="C30" s="152" t="str">
        <f>IF(B30="","",SUMIF(الدخول!$B$3:$B$251,A30,الدخول!$E$3:$E$251)+SUMIF(الدخول!$B$3:$B$251,A30,الدخول!$I$3:$I$251)+B30-SUMIF(الدخول!$B$3:$B$251,A30,الدخول!$F$3:$F$251))</f>
        <v/>
      </c>
    </row>
    <row r="31" spans="1:3" ht="23.1" customHeight="1" x14ac:dyDescent="0.3">
      <c r="A31" s="162"/>
      <c r="B31" s="163"/>
      <c r="C31" s="152" t="str">
        <f>IF(B31="","",SUMIF(الدخول!$B$3:$B$251,A31,الدخول!$E$3:$E$251)+SUMIF(الدخول!$B$3:$B$251,A31,الدخول!$I$3:$I$251)+B31-SUMIF(الدخول!$B$3:$B$251,A31,الدخول!$F$3:$F$251))</f>
        <v/>
      </c>
    </row>
    <row r="32" spans="1:3" ht="23.1" customHeight="1" x14ac:dyDescent="0.3">
      <c r="A32" s="162"/>
      <c r="B32" s="163"/>
      <c r="C32" s="152" t="str">
        <f>IF(B32="","",SUMIF(الدخول!$B$3:$B$251,A32,الدخول!$E$3:$E$251)+SUMIF(الدخول!$B$3:$B$251,A32,الدخول!$I$3:$I$251)+B32-SUMIF(الدخول!$B$3:$B$251,A32,الدخول!$F$3:$F$251))</f>
        <v/>
      </c>
    </row>
    <row r="33" spans="1:3" ht="23.1" customHeight="1" x14ac:dyDescent="0.3">
      <c r="A33" s="162"/>
      <c r="B33" s="163"/>
      <c r="C33" s="152" t="str">
        <f>IF(B33="","",SUMIF(الدخول!$B$3:$B$251,A33,الدخول!$E$3:$E$251)+SUMIF(الدخول!$B$3:$B$251,A33,الدخول!$I$3:$I$251)+B33-SUMIF(الدخول!$B$3:$B$251,A33,الدخول!$F$3:$F$251))</f>
        <v/>
      </c>
    </row>
    <row r="34" spans="1:3" ht="23.1" customHeight="1" x14ac:dyDescent="0.3">
      <c r="A34" s="162"/>
      <c r="B34" s="163"/>
      <c r="C34" s="152" t="str">
        <f>IF(B34="","",SUMIF(الدخول!$B$3:$B$251,A34,الدخول!$E$3:$E$251)+SUMIF(الدخول!$B$3:$B$251,A34,الدخول!$I$3:$I$251)+B34-SUMIF(الدخول!$B$3:$B$251,A34,الدخول!$F$3:$F$251))</f>
        <v/>
      </c>
    </row>
    <row r="35" spans="1:3" ht="23.1" customHeight="1" x14ac:dyDescent="0.3">
      <c r="A35" s="162"/>
      <c r="B35" s="163"/>
      <c r="C35" s="152" t="str">
        <f>IF(B35="","",SUMIF(الدخول!$B$3:$B$251,A35,الدخول!$E$3:$E$251)+SUMIF(الدخول!$B$3:$B$251,A35,الدخول!$I$3:$I$251)+B35-SUMIF(الدخول!$B$3:$B$251,A35,الدخول!$F$3:$F$251))</f>
        <v/>
      </c>
    </row>
    <row r="36" spans="1:3" ht="23.1" customHeight="1" x14ac:dyDescent="0.3">
      <c r="A36" s="162"/>
      <c r="B36" s="163"/>
      <c r="C36" s="152" t="str">
        <f>IF(B36="","",SUMIF(الدخول!$B$3:$B$251,A36,الدخول!$E$3:$E$251)+SUMIF(الدخول!$B$3:$B$251,A36,الدخول!$I$3:$I$251)+B36-SUMIF(الدخول!$B$3:$B$251,A36,الدخول!$F$3:$F$251))</f>
        <v/>
      </c>
    </row>
    <row r="37" spans="1:3" ht="23.1" customHeight="1" x14ac:dyDescent="0.3">
      <c r="A37" s="162"/>
      <c r="B37" s="163"/>
      <c r="C37" s="152" t="str">
        <f>IF(B37="","",SUMIF(الدخول!$B$3:$B$251,A37,الدخول!$E$3:$E$251)+SUMIF(الدخول!$B$3:$B$251,A37,الدخول!$I$3:$I$251)+B37-SUMIF(الدخول!$B$3:$B$251,A37,الدخول!$F$3:$F$251))</f>
        <v/>
      </c>
    </row>
    <row r="38" spans="1:3" ht="23.1" customHeight="1" x14ac:dyDescent="0.3">
      <c r="A38" s="162"/>
      <c r="B38" s="163"/>
      <c r="C38" s="152" t="str">
        <f>IF(B38="","",SUMIF(الدخول!$B$3:$B$251,A38,الدخول!$E$3:$E$251)+SUMIF(الدخول!$B$3:$B$251,A38,الدخول!$I$3:$I$251)+B38-SUMIF(الدخول!$B$3:$B$251,A38,الدخول!$F$3:$F$251))</f>
        <v/>
      </c>
    </row>
    <row r="39" spans="1:3" ht="23.1" customHeight="1" x14ac:dyDescent="0.3">
      <c r="A39" s="162"/>
      <c r="B39" s="163"/>
      <c r="C39" s="152" t="str">
        <f>IF(B39="","",SUMIF(الدخول!$B$3:$B$251,A39,الدخول!$E$3:$E$251)+SUMIF(الدخول!$B$3:$B$251,A39,الدخول!$I$3:$I$251)+B39-SUMIF(الدخول!$B$3:$B$251,A39,الدخول!$F$3:$F$251))</f>
        <v/>
      </c>
    </row>
    <row r="40" spans="1:3" ht="23.1" customHeight="1" x14ac:dyDescent="0.3">
      <c r="A40" s="162"/>
      <c r="B40" s="163"/>
      <c r="C40" s="152" t="str">
        <f>IF(B40="","",SUMIF(الدخول!$B$3:$B$251,A40,الدخول!$E$3:$E$251)+SUMIF(الدخول!$B$3:$B$251,A40,الدخول!$I$3:$I$251)+B40-SUMIF(الدخول!$B$3:$B$251,A40,الدخول!$F$3:$F$251))</f>
        <v/>
      </c>
    </row>
    <row r="41" spans="1:3" ht="23.1" customHeight="1" x14ac:dyDescent="0.3">
      <c r="A41" s="162"/>
      <c r="B41" s="163"/>
      <c r="C41" s="152" t="str">
        <f>IF(B41="","",SUMIF(الدخول!$B$3:$B$251,A41,الدخول!$E$3:$E$251)+SUMIF(الدخول!$B$3:$B$251,A41,الدخول!$I$3:$I$251)+B41-SUMIF(الدخول!$B$3:$B$251,A41,الدخول!$F$3:$F$251))</f>
        <v/>
      </c>
    </row>
    <row r="42" spans="1:3" ht="23.1" customHeight="1" x14ac:dyDescent="0.3">
      <c r="A42" s="162"/>
      <c r="B42" s="163"/>
      <c r="C42" s="152" t="str">
        <f>IF(B42="","",SUMIF(الدخول!$B$3:$B$251,A42,الدخول!$E$3:$E$251)+SUMIF(الدخول!$B$3:$B$251,A42,الدخول!$I$3:$I$251)+B42-SUMIF(الدخول!$B$3:$B$251,A42,الدخول!$F$3:$F$251))</f>
        <v/>
      </c>
    </row>
    <row r="43" spans="1:3" ht="23.1" customHeight="1" x14ac:dyDescent="0.3">
      <c r="A43" s="162"/>
      <c r="B43" s="163"/>
      <c r="C43" s="152" t="str">
        <f>IF(B43="","",SUMIF(الدخول!$B$3:$B$251,A43,الدخول!$E$3:$E$251)+SUMIF(الدخول!$B$3:$B$251,A43,الدخول!$I$3:$I$251)+B43-SUMIF(الدخول!$B$3:$B$251,A43,الدخول!$F$3:$F$251))</f>
        <v/>
      </c>
    </row>
    <row r="44" spans="1:3" ht="23.1" customHeight="1" x14ac:dyDescent="0.3">
      <c r="A44" s="162"/>
      <c r="B44" s="163"/>
      <c r="C44" s="152" t="str">
        <f>IF(B44="","",SUMIF(الدخول!$B$3:$B$251,A44,الدخول!$E$3:$E$251)+SUMIF(الدخول!$B$3:$B$251,A44,الدخول!$I$3:$I$251)+B44-SUMIF(الدخول!$B$3:$B$251,A44,الدخول!$F$3:$F$251))</f>
        <v/>
      </c>
    </row>
    <row r="45" spans="1:3" ht="23.1" customHeight="1" x14ac:dyDescent="0.3">
      <c r="A45" s="162"/>
      <c r="B45" s="163"/>
      <c r="C45" s="152" t="str">
        <f>IF(B45="","",SUMIF(الدخول!$B$3:$B$251,A45,الدخول!$E$3:$E$251)+SUMIF(الدخول!$B$3:$B$251,A45,الدخول!$I$3:$I$251)+B45-SUMIF(الدخول!$B$3:$B$251,A45,الدخول!$F$3:$F$251))</f>
        <v/>
      </c>
    </row>
    <row r="46" spans="1:3" ht="23.1" customHeight="1" x14ac:dyDescent="0.3">
      <c r="A46" s="162"/>
      <c r="B46" s="163"/>
      <c r="C46" s="152" t="str">
        <f>IF(B46="","",SUMIF(الدخول!$B$3:$B$251,A46,الدخول!$E$3:$E$251)+SUMIF(الدخول!$B$3:$B$251,A46,الدخول!$I$3:$I$251)+B46-SUMIF(الدخول!$B$3:$B$251,A46,الدخول!$F$3:$F$251))</f>
        <v/>
      </c>
    </row>
    <row r="47" spans="1:3" ht="23.1" customHeight="1" x14ac:dyDescent="0.3">
      <c r="A47" s="162"/>
      <c r="B47" s="163"/>
      <c r="C47" s="152" t="str">
        <f>IF(B47="","",SUMIF(الدخول!$B$3:$B$251,A47,الدخول!$E$3:$E$251)+SUMIF(الدخول!$B$3:$B$251,A47,الدخول!$I$3:$I$251)+B47-SUMIF(الدخول!$B$3:$B$251,A47,الدخول!$F$3:$F$251))</f>
        <v/>
      </c>
    </row>
    <row r="48" spans="1:3" ht="23.1" customHeight="1" x14ac:dyDescent="0.3">
      <c r="A48" s="162"/>
      <c r="B48" s="163"/>
      <c r="C48" s="152" t="str">
        <f>IF(B48="","",SUMIF(الدخول!$B$3:$B$251,A48,الدخول!$E$3:$E$251)+SUMIF(الدخول!$B$3:$B$251,A48,الدخول!$I$3:$I$251)+B48-SUMIF(الدخول!$B$3:$B$251,A48,الدخول!$F$3:$F$251))</f>
        <v/>
      </c>
    </row>
    <row r="49" spans="1:3" ht="23.1" customHeight="1" x14ac:dyDescent="0.3">
      <c r="A49" s="162"/>
      <c r="B49" s="163"/>
      <c r="C49" s="152" t="str">
        <f>IF(B49="","",SUMIF(الدخول!$B$3:$B$251,A49,الدخول!$E$3:$E$251)+SUMIF(الدخول!$B$3:$B$251,A49,الدخول!$I$3:$I$251)+B49-SUMIF(الدخول!$B$3:$B$251,A49,الدخول!$F$3:$F$251))</f>
        <v/>
      </c>
    </row>
    <row r="50" spans="1:3" ht="23.1" customHeight="1" x14ac:dyDescent="0.3">
      <c r="A50" s="162"/>
      <c r="B50" s="163"/>
      <c r="C50" s="152" t="str">
        <f>IF(B50="","",SUMIF(الدخول!$B$3:$B$251,A50,الدخول!$E$3:$E$251)+SUMIF(الدخول!$B$3:$B$251,A50,الدخول!$I$3:$I$251)+B50-SUMIF(الدخول!$B$3:$B$251,A50,الدخول!$F$3:$F$251))</f>
        <v/>
      </c>
    </row>
    <row r="51" spans="1:3" ht="23.1" customHeight="1" x14ac:dyDescent="0.3">
      <c r="A51" s="162"/>
      <c r="B51" s="163"/>
      <c r="C51" s="152" t="str">
        <f>IF(B51="","",SUMIF(الدخول!$B$3:$B$251,A51,الدخول!$E$3:$E$251)+SUMIF(الدخول!$B$3:$B$251,A51,الدخول!$I$3:$I$251)+B51-SUMIF(الدخول!$B$3:$B$251,A51,الدخول!$F$3:$F$251))</f>
        <v/>
      </c>
    </row>
    <row r="52" spans="1:3" ht="23.1" customHeight="1" thickBot="1" x14ac:dyDescent="0.35">
      <c r="A52" s="164"/>
      <c r="B52" s="165"/>
      <c r="C52" s="152" t="str">
        <f>IF(B52="","",SUMIF(الدخول!$B$3:$B$251,A52,الدخول!$E$3:$E$251)+SUMIF(الدخول!$B$3:$B$251,A52,الدخول!$I$3:$I$251)+B52-SUMIF(الدخول!$B$3:$B$251,A52,الدخول!$F$3:$F$251))</f>
        <v/>
      </c>
    </row>
    <row r="53" spans="1:3" ht="23.1" customHeight="1" x14ac:dyDescent="0.3">
      <c r="C53" s="159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52"/>
  <sheetViews>
    <sheetView showGridLines="0" rightToLeft="1" workbookViewId="0">
      <pane ySplit="1" topLeftCell="A2" activePane="bottomLeft" state="frozen"/>
      <selection pane="bottomLeft" activeCell="C5" sqref="C5"/>
    </sheetView>
  </sheetViews>
  <sheetFormatPr defaultColWidth="9.109375" defaultRowHeight="14.4" x14ac:dyDescent="0.3"/>
  <cols>
    <col min="1" max="1" width="9.109375" style="21"/>
    <col min="2" max="2" width="24.33203125" style="20" customWidth="1"/>
    <col min="3" max="3" width="10.6640625" style="86" customWidth="1"/>
    <col min="4" max="16384" width="9.109375" style="20"/>
  </cols>
  <sheetData>
    <row r="1" spans="1:3" ht="21.6" thickBot="1" x14ac:dyDescent="0.45">
      <c r="A1" s="1" t="s">
        <v>0</v>
      </c>
      <c r="B1" s="1" t="s">
        <v>1</v>
      </c>
      <c r="C1" s="82" t="s">
        <v>68</v>
      </c>
    </row>
    <row r="2" spans="1:3" ht="15.6" x14ac:dyDescent="0.3">
      <c r="A2" s="2">
        <v>1</v>
      </c>
      <c r="B2" s="4" t="s">
        <v>2</v>
      </c>
      <c r="C2" s="83">
        <v>1000</v>
      </c>
    </row>
    <row r="3" spans="1:3" ht="15.6" x14ac:dyDescent="0.3">
      <c r="A3" s="3">
        <v>2</v>
      </c>
      <c r="B3" s="5" t="s">
        <v>3</v>
      </c>
      <c r="C3" s="84">
        <v>100</v>
      </c>
    </row>
    <row r="4" spans="1:3" ht="15.6" x14ac:dyDescent="0.3">
      <c r="A4" s="3">
        <v>3</v>
      </c>
      <c r="B4" s="5" t="s">
        <v>4</v>
      </c>
      <c r="C4" s="84"/>
    </row>
    <row r="5" spans="1:3" ht="15.6" x14ac:dyDescent="0.3">
      <c r="A5" s="3">
        <v>4</v>
      </c>
      <c r="B5" s="5" t="s">
        <v>5</v>
      </c>
      <c r="C5" s="269">
        <v>250</v>
      </c>
    </row>
    <row r="6" spans="1:3" ht="15.6" x14ac:dyDescent="0.3">
      <c r="A6" s="3">
        <v>5</v>
      </c>
      <c r="B6" s="5" t="s">
        <v>6</v>
      </c>
      <c r="C6" s="84"/>
    </row>
    <row r="7" spans="1:3" ht="15.6" x14ac:dyDescent="0.3">
      <c r="A7" s="3">
        <v>6</v>
      </c>
      <c r="B7" s="5" t="s">
        <v>7</v>
      </c>
      <c r="C7" s="84"/>
    </row>
    <row r="8" spans="1:3" ht="15.6" x14ac:dyDescent="0.3">
      <c r="A8" s="3">
        <v>7</v>
      </c>
      <c r="B8" s="5" t="s">
        <v>8</v>
      </c>
      <c r="C8" s="84"/>
    </row>
    <row r="9" spans="1:3" ht="15.6" x14ac:dyDescent="0.3">
      <c r="A9" s="3">
        <v>8</v>
      </c>
      <c r="B9" s="5" t="s">
        <v>9</v>
      </c>
      <c r="C9" s="84"/>
    </row>
    <row r="10" spans="1:3" ht="15.6" x14ac:dyDescent="0.3">
      <c r="A10" s="3">
        <v>9</v>
      </c>
      <c r="B10" s="5" t="s">
        <v>10</v>
      </c>
      <c r="C10" s="84"/>
    </row>
    <row r="11" spans="1:3" ht="15.6" x14ac:dyDescent="0.3">
      <c r="A11" s="3">
        <v>10</v>
      </c>
      <c r="B11" s="5" t="s">
        <v>11</v>
      </c>
      <c r="C11" s="84"/>
    </row>
    <row r="12" spans="1:3" ht="15.6" x14ac:dyDescent="0.3">
      <c r="A12" s="3">
        <v>11</v>
      </c>
      <c r="B12" s="5" t="s">
        <v>12</v>
      </c>
      <c r="C12" s="84"/>
    </row>
    <row r="13" spans="1:3" ht="15.6" x14ac:dyDescent="0.3">
      <c r="A13" s="3">
        <v>12</v>
      </c>
      <c r="B13" s="5" t="s">
        <v>23</v>
      </c>
      <c r="C13" s="84"/>
    </row>
    <row r="14" spans="1:3" ht="15.6" x14ac:dyDescent="0.3">
      <c r="A14" s="3">
        <v>13</v>
      </c>
      <c r="B14" s="5" t="s">
        <v>13</v>
      </c>
      <c r="C14" s="84"/>
    </row>
    <row r="15" spans="1:3" ht="15.6" x14ac:dyDescent="0.3">
      <c r="A15" s="3">
        <v>14</v>
      </c>
      <c r="B15" s="5" t="s">
        <v>14</v>
      </c>
      <c r="C15" s="84"/>
    </row>
    <row r="16" spans="1:3" ht="15.6" x14ac:dyDescent="0.3">
      <c r="A16" s="3">
        <v>15</v>
      </c>
      <c r="B16" s="5" t="s">
        <v>15</v>
      </c>
      <c r="C16" s="84"/>
    </row>
    <row r="17" spans="1:3" ht="15.6" x14ac:dyDescent="0.3">
      <c r="A17" s="3">
        <v>16</v>
      </c>
      <c r="B17" s="5" t="s">
        <v>16</v>
      </c>
      <c r="C17" s="84"/>
    </row>
    <row r="18" spans="1:3" ht="15.6" x14ac:dyDescent="0.3">
      <c r="A18" s="3">
        <v>17</v>
      </c>
      <c r="B18" s="5" t="s">
        <v>17</v>
      </c>
      <c r="C18" s="84"/>
    </row>
    <row r="19" spans="1:3" ht="15.6" x14ac:dyDescent="0.3">
      <c r="A19" s="3">
        <v>18</v>
      </c>
      <c r="B19" s="5" t="s">
        <v>18</v>
      </c>
      <c r="C19" s="84"/>
    </row>
    <row r="20" spans="1:3" ht="15.6" x14ac:dyDescent="0.3">
      <c r="A20" s="3">
        <v>19</v>
      </c>
      <c r="B20" s="5" t="s">
        <v>19</v>
      </c>
      <c r="C20" s="84"/>
    </row>
    <row r="21" spans="1:3" ht="15.6" x14ac:dyDescent="0.3">
      <c r="A21" s="3">
        <v>20</v>
      </c>
      <c r="B21" s="5" t="s">
        <v>20</v>
      </c>
      <c r="C21" s="84"/>
    </row>
    <row r="22" spans="1:3" ht="15.6" x14ac:dyDescent="0.3">
      <c r="A22" s="3">
        <v>21</v>
      </c>
      <c r="B22" s="5" t="s">
        <v>21</v>
      </c>
      <c r="C22" s="84"/>
    </row>
    <row r="23" spans="1:3" ht="15.6" x14ac:dyDescent="0.3">
      <c r="A23" s="3">
        <v>22</v>
      </c>
      <c r="B23" s="5" t="s">
        <v>22</v>
      </c>
      <c r="C23" s="84"/>
    </row>
    <row r="24" spans="1:3" ht="15.6" x14ac:dyDescent="0.3">
      <c r="A24" s="3">
        <v>23</v>
      </c>
      <c r="B24" s="5" t="s">
        <v>24</v>
      </c>
      <c r="C24" s="84"/>
    </row>
    <row r="25" spans="1:3" ht="15.6" x14ac:dyDescent="0.3">
      <c r="A25" s="3">
        <v>24</v>
      </c>
      <c r="B25" s="5" t="s">
        <v>25</v>
      </c>
      <c r="C25" s="84"/>
    </row>
    <row r="26" spans="1:3" ht="15.6" x14ac:dyDescent="0.3">
      <c r="A26" s="3">
        <v>25</v>
      </c>
      <c r="B26" s="5" t="s">
        <v>26</v>
      </c>
      <c r="C26" s="84"/>
    </row>
    <row r="27" spans="1:3" ht="15.6" x14ac:dyDescent="0.3">
      <c r="A27" s="3">
        <v>26</v>
      </c>
      <c r="B27" s="5" t="s">
        <v>27</v>
      </c>
      <c r="C27" s="84"/>
    </row>
    <row r="28" spans="1:3" ht="15.6" x14ac:dyDescent="0.3">
      <c r="A28" s="3">
        <v>27</v>
      </c>
      <c r="B28" s="5" t="s">
        <v>28</v>
      </c>
      <c r="C28" s="84"/>
    </row>
    <row r="29" spans="1:3" ht="15.6" x14ac:dyDescent="0.3">
      <c r="A29" s="3">
        <v>28</v>
      </c>
      <c r="B29" s="5" t="s">
        <v>29</v>
      </c>
      <c r="C29" s="84"/>
    </row>
    <row r="30" spans="1:3" ht="15.6" x14ac:dyDescent="0.3">
      <c r="A30" s="3">
        <v>29</v>
      </c>
      <c r="B30" s="5"/>
      <c r="C30" s="84"/>
    </row>
    <row r="31" spans="1:3" ht="15.6" x14ac:dyDescent="0.3">
      <c r="A31" s="3">
        <v>30</v>
      </c>
      <c r="B31" s="5"/>
      <c r="C31" s="84"/>
    </row>
    <row r="32" spans="1:3" ht="15.6" x14ac:dyDescent="0.3">
      <c r="A32" s="3">
        <v>31</v>
      </c>
      <c r="B32" s="5"/>
      <c r="C32" s="84"/>
    </row>
    <row r="33" spans="1:3" ht="15.6" x14ac:dyDescent="0.3">
      <c r="A33" s="3">
        <v>32</v>
      </c>
      <c r="B33" s="5"/>
      <c r="C33" s="84"/>
    </row>
    <row r="34" spans="1:3" ht="15.6" x14ac:dyDescent="0.3">
      <c r="A34" s="3">
        <v>33</v>
      </c>
      <c r="B34" s="5"/>
      <c r="C34" s="84"/>
    </row>
    <row r="35" spans="1:3" ht="15.6" x14ac:dyDescent="0.3">
      <c r="A35" s="3">
        <v>34</v>
      </c>
      <c r="B35" s="5"/>
      <c r="C35" s="84"/>
    </row>
    <row r="36" spans="1:3" ht="15.6" x14ac:dyDescent="0.3">
      <c r="A36" s="3">
        <v>35</v>
      </c>
      <c r="B36" s="5"/>
      <c r="C36" s="84"/>
    </row>
    <row r="37" spans="1:3" ht="15.6" x14ac:dyDescent="0.3">
      <c r="A37" s="3">
        <v>36</v>
      </c>
      <c r="B37" s="5"/>
      <c r="C37" s="84"/>
    </row>
    <row r="38" spans="1:3" ht="15.6" x14ac:dyDescent="0.3">
      <c r="A38" s="3">
        <v>37</v>
      </c>
      <c r="B38" s="5"/>
      <c r="C38" s="84"/>
    </row>
    <row r="39" spans="1:3" ht="15.6" x14ac:dyDescent="0.3">
      <c r="A39" s="3">
        <v>38</v>
      </c>
      <c r="B39" s="5"/>
      <c r="C39" s="84"/>
    </row>
    <row r="40" spans="1:3" ht="15.6" x14ac:dyDescent="0.3">
      <c r="A40" s="3">
        <v>39</v>
      </c>
      <c r="B40" s="5"/>
      <c r="C40" s="84"/>
    </row>
    <row r="41" spans="1:3" ht="15.6" x14ac:dyDescent="0.3">
      <c r="A41" s="3">
        <v>40</v>
      </c>
      <c r="B41" s="5"/>
      <c r="C41" s="84"/>
    </row>
    <row r="42" spans="1:3" ht="15.6" x14ac:dyDescent="0.3">
      <c r="A42" s="3">
        <v>41</v>
      </c>
      <c r="B42" s="5"/>
      <c r="C42" s="84"/>
    </row>
    <row r="43" spans="1:3" ht="15.6" x14ac:dyDescent="0.3">
      <c r="A43" s="3">
        <v>42</v>
      </c>
      <c r="B43" s="5"/>
      <c r="C43" s="84"/>
    </row>
    <row r="44" spans="1:3" ht="15.6" x14ac:dyDescent="0.3">
      <c r="A44" s="3">
        <v>43</v>
      </c>
      <c r="B44" s="5"/>
      <c r="C44" s="84"/>
    </row>
    <row r="45" spans="1:3" ht="15.6" x14ac:dyDescent="0.3">
      <c r="A45" s="3">
        <v>44</v>
      </c>
      <c r="B45" s="5"/>
      <c r="C45" s="84"/>
    </row>
    <row r="46" spans="1:3" ht="15.6" x14ac:dyDescent="0.3">
      <c r="A46" s="3">
        <v>45</v>
      </c>
      <c r="B46" s="5"/>
      <c r="C46" s="84"/>
    </row>
    <row r="47" spans="1:3" ht="15.6" x14ac:dyDescent="0.3">
      <c r="A47" s="3">
        <v>46</v>
      </c>
      <c r="B47" s="5"/>
      <c r="C47" s="84"/>
    </row>
    <row r="48" spans="1:3" ht="15.6" x14ac:dyDescent="0.3">
      <c r="A48" s="3">
        <v>47</v>
      </c>
      <c r="B48" s="5"/>
      <c r="C48" s="84"/>
    </row>
    <row r="49" spans="1:3" ht="15.6" x14ac:dyDescent="0.3">
      <c r="A49" s="3">
        <v>48</v>
      </c>
      <c r="B49" s="5"/>
      <c r="C49" s="84"/>
    </row>
    <row r="50" spans="1:3" ht="15.6" x14ac:dyDescent="0.3">
      <c r="A50" s="3">
        <v>49</v>
      </c>
      <c r="B50" s="5"/>
      <c r="C50" s="84"/>
    </row>
    <row r="51" spans="1:3" ht="15.6" x14ac:dyDescent="0.3">
      <c r="A51" s="3">
        <v>50</v>
      </c>
      <c r="B51" s="5"/>
      <c r="C51" s="84"/>
    </row>
    <row r="52" spans="1:3" ht="16.2" thickBot="1" x14ac:dyDescent="0.35">
      <c r="A52" s="7">
        <v>51</v>
      </c>
      <c r="B52" s="6"/>
      <c r="C52" s="85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142"/>
  <sheetViews>
    <sheetView showGridLines="0" rightToLeft="1" workbookViewId="0">
      <pane ySplit="1" topLeftCell="A2" activePane="bottomLeft" state="frozen"/>
      <selection pane="bottomLeft" activeCell="A9" activeCellId="2" sqref="A4 A7 A9"/>
    </sheetView>
  </sheetViews>
  <sheetFormatPr defaultColWidth="9.109375" defaultRowHeight="27.9" customHeight="1" x14ac:dyDescent="0.3"/>
  <cols>
    <col min="1" max="1" width="41" style="17" customWidth="1"/>
    <col min="2" max="2" width="14" style="17" bestFit="1" customWidth="1"/>
    <col min="3" max="3" width="28.5546875" style="19" bestFit="1" customWidth="1"/>
    <col min="4" max="4" width="28.5546875" style="19" customWidth="1"/>
    <col min="5" max="5" width="12.6640625" style="18" bestFit="1" customWidth="1"/>
    <col min="6" max="16384" width="9.109375" style="17"/>
  </cols>
  <sheetData>
    <row r="1" spans="1:5" ht="27.9" customHeight="1" thickBot="1" x14ac:dyDescent="0.35">
      <c r="A1" s="8" t="s">
        <v>30</v>
      </c>
      <c r="B1" s="8" t="s">
        <v>43</v>
      </c>
      <c r="C1" s="13" t="s">
        <v>31</v>
      </c>
      <c r="D1" s="13" t="s">
        <v>151</v>
      </c>
      <c r="E1" s="8" t="s">
        <v>133</v>
      </c>
    </row>
    <row r="2" spans="1:5" ht="27.9" customHeight="1" x14ac:dyDescent="0.3">
      <c r="A2" s="10" t="s">
        <v>32</v>
      </c>
      <c r="B2" s="10" t="s">
        <v>33</v>
      </c>
      <c r="C2" s="149" t="s">
        <v>148</v>
      </c>
      <c r="D2" s="149" t="s">
        <v>152</v>
      </c>
      <c r="E2" s="9">
        <v>1</v>
      </c>
    </row>
    <row r="3" spans="1:5" ht="27.9" customHeight="1" x14ac:dyDescent="0.3">
      <c r="A3" s="11" t="s">
        <v>34</v>
      </c>
      <c r="B3" s="11" t="s">
        <v>35</v>
      </c>
      <c r="C3" s="14" t="s">
        <v>36</v>
      </c>
      <c r="D3" s="144"/>
      <c r="E3" s="142">
        <v>2</v>
      </c>
    </row>
    <row r="4" spans="1:5" ht="27.9" customHeight="1" x14ac:dyDescent="0.3">
      <c r="A4" s="11" t="s">
        <v>45</v>
      </c>
      <c r="B4" s="11" t="s">
        <v>46</v>
      </c>
      <c r="C4" s="14" t="s">
        <v>47</v>
      </c>
      <c r="D4" s="144"/>
      <c r="E4" s="142">
        <v>3</v>
      </c>
    </row>
    <row r="5" spans="1:5" ht="27.9" customHeight="1" x14ac:dyDescent="0.3">
      <c r="A5" s="11" t="s">
        <v>48</v>
      </c>
      <c r="B5" s="11" t="s">
        <v>49</v>
      </c>
      <c r="C5" s="14" t="s">
        <v>156</v>
      </c>
      <c r="D5" s="144"/>
      <c r="E5" s="142">
        <v>4</v>
      </c>
    </row>
    <row r="6" spans="1:5" ht="27.9" customHeight="1" x14ac:dyDescent="0.3">
      <c r="A6" s="11" t="s">
        <v>57</v>
      </c>
      <c r="B6" s="11" t="s">
        <v>58</v>
      </c>
      <c r="C6" s="14" t="s">
        <v>59</v>
      </c>
      <c r="D6" s="144"/>
      <c r="E6" s="142">
        <v>5</v>
      </c>
    </row>
    <row r="7" spans="1:5" ht="27.9" customHeight="1" x14ac:dyDescent="0.3">
      <c r="A7" s="11" t="s">
        <v>60</v>
      </c>
      <c r="B7" s="11" t="s">
        <v>61</v>
      </c>
      <c r="C7" s="14" t="s">
        <v>62</v>
      </c>
      <c r="D7" s="144"/>
      <c r="E7" s="142">
        <v>6</v>
      </c>
    </row>
    <row r="8" spans="1:5" ht="27.9" customHeight="1" x14ac:dyDescent="0.3">
      <c r="A8" s="11" t="s">
        <v>63</v>
      </c>
      <c r="B8" s="11" t="s">
        <v>64</v>
      </c>
      <c r="C8" s="14" t="s">
        <v>65</v>
      </c>
      <c r="D8" s="144"/>
      <c r="E8" s="142">
        <v>7</v>
      </c>
    </row>
    <row r="9" spans="1:5" ht="27.9" customHeight="1" x14ac:dyDescent="0.3">
      <c r="A9" s="11" t="s">
        <v>89</v>
      </c>
      <c r="B9" s="11" t="s">
        <v>33</v>
      </c>
      <c r="C9" s="14" t="s">
        <v>90</v>
      </c>
      <c r="D9" s="144"/>
      <c r="E9" s="142">
        <v>8</v>
      </c>
    </row>
    <row r="10" spans="1:5" ht="27.9" customHeight="1" x14ac:dyDescent="0.3">
      <c r="A10" s="11" t="s">
        <v>134</v>
      </c>
      <c r="B10" s="11" t="s">
        <v>135</v>
      </c>
      <c r="C10" s="14" t="s">
        <v>136</v>
      </c>
      <c r="D10" s="144"/>
      <c r="E10" s="142">
        <v>9</v>
      </c>
    </row>
    <row r="11" spans="1:5" ht="27.9" customHeight="1" x14ac:dyDescent="0.3">
      <c r="A11" s="11"/>
      <c r="B11" s="11"/>
      <c r="C11" s="14"/>
      <c r="D11" s="144"/>
      <c r="E11" s="142">
        <v>10</v>
      </c>
    </row>
    <row r="12" spans="1:5" ht="27.9" customHeight="1" x14ac:dyDescent="0.3">
      <c r="A12" s="11"/>
      <c r="B12" s="11"/>
      <c r="C12" s="14"/>
      <c r="D12" s="144"/>
      <c r="E12" s="142">
        <v>11</v>
      </c>
    </row>
    <row r="13" spans="1:5" ht="27.9" customHeight="1" x14ac:dyDescent="0.3">
      <c r="A13" s="11"/>
      <c r="B13" s="11"/>
      <c r="C13" s="14"/>
      <c r="D13" s="144"/>
      <c r="E13" s="142">
        <v>12</v>
      </c>
    </row>
    <row r="14" spans="1:5" ht="27.9" customHeight="1" x14ac:dyDescent="0.3">
      <c r="A14" s="11"/>
      <c r="B14" s="11"/>
      <c r="C14" s="14"/>
      <c r="D14" s="144"/>
      <c r="E14" s="142">
        <v>13</v>
      </c>
    </row>
    <row r="15" spans="1:5" ht="27.9" customHeight="1" x14ac:dyDescent="0.3">
      <c r="A15" s="11"/>
      <c r="B15" s="11"/>
      <c r="C15" s="14"/>
      <c r="D15" s="144"/>
      <c r="E15" s="142">
        <v>14</v>
      </c>
    </row>
    <row r="16" spans="1:5" ht="27.9" customHeight="1" x14ac:dyDescent="0.3">
      <c r="A16" s="11"/>
      <c r="B16" s="11"/>
      <c r="C16" s="14"/>
      <c r="D16" s="144"/>
      <c r="E16" s="142">
        <v>15</v>
      </c>
    </row>
    <row r="17" spans="1:5" ht="27.9" customHeight="1" x14ac:dyDescent="0.3">
      <c r="A17" s="11"/>
      <c r="B17" s="11"/>
      <c r="C17" s="14"/>
      <c r="D17" s="144"/>
      <c r="E17" s="142">
        <v>16</v>
      </c>
    </row>
    <row r="18" spans="1:5" ht="27.9" customHeight="1" x14ac:dyDescent="0.3">
      <c r="A18" s="11"/>
      <c r="B18" s="11"/>
      <c r="C18" s="14"/>
      <c r="D18" s="144"/>
      <c r="E18" s="142">
        <v>17</v>
      </c>
    </row>
    <row r="19" spans="1:5" ht="27.9" customHeight="1" x14ac:dyDescent="0.3">
      <c r="A19" s="11"/>
      <c r="B19" s="11"/>
      <c r="C19" s="14"/>
      <c r="D19" s="144"/>
      <c r="E19" s="142">
        <v>18</v>
      </c>
    </row>
    <row r="20" spans="1:5" ht="27.9" customHeight="1" x14ac:dyDescent="0.3">
      <c r="A20" s="11"/>
      <c r="B20" s="11"/>
      <c r="C20" s="14"/>
      <c r="D20" s="144"/>
      <c r="E20" s="142">
        <v>19</v>
      </c>
    </row>
    <row r="21" spans="1:5" ht="27.9" customHeight="1" x14ac:dyDescent="0.3">
      <c r="A21" s="11"/>
      <c r="B21" s="11"/>
      <c r="C21" s="14"/>
      <c r="D21" s="144"/>
      <c r="E21" s="142">
        <v>20</v>
      </c>
    </row>
    <row r="22" spans="1:5" ht="27.9" customHeight="1" x14ac:dyDescent="0.3">
      <c r="A22" s="11"/>
      <c r="B22" s="11"/>
      <c r="C22" s="14"/>
      <c r="D22" s="144"/>
      <c r="E22" s="142">
        <v>21</v>
      </c>
    </row>
    <row r="23" spans="1:5" ht="27.9" customHeight="1" x14ac:dyDescent="0.3">
      <c r="A23" s="11"/>
      <c r="B23" s="11"/>
      <c r="C23" s="14"/>
      <c r="D23" s="144"/>
      <c r="E23" s="142">
        <v>22</v>
      </c>
    </row>
    <row r="24" spans="1:5" ht="27.9" customHeight="1" x14ac:dyDescent="0.3">
      <c r="A24" s="11"/>
      <c r="B24" s="11"/>
      <c r="C24" s="14"/>
      <c r="D24" s="144"/>
      <c r="E24" s="142">
        <v>23</v>
      </c>
    </row>
    <row r="25" spans="1:5" ht="27.9" customHeight="1" x14ac:dyDescent="0.3">
      <c r="A25" s="11"/>
      <c r="B25" s="11"/>
      <c r="C25" s="14"/>
      <c r="D25" s="144"/>
      <c r="E25" s="142">
        <v>24</v>
      </c>
    </row>
    <row r="26" spans="1:5" ht="27.9" customHeight="1" x14ac:dyDescent="0.3">
      <c r="A26" s="11"/>
      <c r="B26" s="11"/>
      <c r="C26" s="14"/>
      <c r="D26" s="144"/>
      <c r="E26" s="142">
        <v>25</v>
      </c>
    </row>
    <row r="27" spans="1:5" ht="27.9" customHeight="1" x14ac:dyDescent="0.3">
      <c r="A27" s="11"/>
      <c r="B27" s="11"/>
      <c r="C27" s="14"/>
      <c r="D27" s="144"/>
      <c r="E27" s="142">
        <v>26</v>
      </c>
    </row>
    <row r="28" spans="1:5" ht="27.9" customHeight="1" x14ac:dyDescent="0.3">
      <c r="A28" s="11"/>
      <c r="B28" s="11"/>
      <c r="C28" s="14"/>
      <c r="D28" s="144"/>
      <c r="E28" s="142">
        <v>27</v>
      </c>
    </row>
    <row r="29" spans="1:5" ht="27.9" customHeight="1" x14ac:dyDescent="0.3">
      <c r="A29" s="11"/>
      <c r="B29" s="11"/>
      <c r="C29" s="14"/>
      <c r="D29" s="144"/>
      <c r="E29" s="142">
        <v>28</v>
      </c>
    </row>
    <row r="30" spans="1:5" ht="27.9" customHeight="1" x14ac:dyDescent="0.3">
      <c r="A30" s="11"/>
      <c r="B30" s="11"/>
      <c r="C30" s="14"/>
      <c r="D30" s="144"/>
      <c r="E30" s="142">
        <v>29</v>
      </c>
    </row>
    <row r="31" spans="1:5" ht="27.9" customHeight="1" x14ac:dyDescent="0.3">
      <c r="A31" s="11"/>
      <c r="B31" s="11"/>
      <c r="C31" s="14"/>
      <c r="D31" s="144"/>
      <c r="E31" s="142">
        <v>30</v>
      </c>
    </row>
    <row r="32" spans="1:5" ht="27.9" customHeight="1" x14ac:dyDescent="0.3">
      <c r="A32" s="11"/>
      <c r="B32" s="11"/>
      <c r="C32" s="14"/>
      <c r="D32" s="144"/>
      <c r="E32" s="142">
        <v>31</v>
      </c>
    </row>
    <row r="33" spans="1:5" ht="27.9" customHeight="1" x14ac:dyDescent="0.3">
      <c r="A33" s="11"/>
      <c r="B33" s="11"/>
      <c r="C33" s="14"/>
      <c r="D33" s="144"/>
      <c r="E33" s="142">
        <v>32</v>
      </c>
    </row>
    <row r="34" spans="1:5" ht="27.9" customHeight="1" x14ac:dyDescent="0.3">
      <c r="A34" s="11"/>
      <c r="B34" s="11"/>
      <c r="C34" s="14"/>
      <c r="D34" s="144"/>
      <c r="E34" s="142">
        <v>33</v>
      </c>
    </row>
    <row r="35" spans="1:5" ht="27.9" customHeight="1" x14ac:dyDescent="0.3">
      <c r="A35" s="11"/>
      <c r="B35" s="11"/>
      <c r="C35" s="14"/>
      <c r="D35" s="144"/>
      <c r="E35" s="142">
        <v>34</v>
      </c>
    </row>
    <row r="36" spans="1:5" ht="27.9" customHeight="1" x14ac:dyDescent="0.3">
      <c r="A36" s="11"/>
      <c r="B36" s="11"/>
      <c r="C36" s="14"/>
      <c r="D36" s="144"/>
      <c r="E36" s="142">
        <v>35</v>
      </c>
    </row>
    <row r="37" spans="1:5" ht="27.9" customHeight="1" x14ac:dyDescent="0.3">
      <c r="A37" s="11"/>
      <c r="B37" s="11"/>
      <c r="C37" s="14"/>
      <c r="D37" s="144"/>
      <c r="E37" s="142">
        <v>36</v>
      </c>
    </row>
    <row r="38" spans="1:5" ht="27.9" customHeight="1" x14ac:dyDescent="0.3">
      <c r="A38" s="11"/>
      <c r="B38" s="11"/>
      <c r="C38" s="14"/>
      <c r="D38" s="144"/>
      <c r="E38" s="142">
        <v>37</v>
      </c>
    </row>
    <row r="39" spans="1:5" ht="27.9" customHeight="1" x14ac:dyDescent="0.3">
      <c r="A39" s="11"/>
      <c r="B39" s="11"/>
      <c r="C39" s="14"/>
      <c r="D39" s="144"/>
      <c r="E39" s="142">
        <v>38</v>
      </c>
    </row>
    <row r="40" spans="1:5" ht="27.9" customHeight="1" x14ac:dyDescent="0.3">
      <c r="A40" s="11"/>
      <c r="B40" s="11"/>
      <c r="C40" s="14"/>
      <c r="D40" s="144"/>
      <c r="E40" s="142">
        <v>39</v>
      </c>
    </row>
    <row r="41" spans="1:5" ht="27.9" customHeight="1" x14ac:dyDescent="0.3">
      <c r="A41" s="11"/>
      <c r="B41" s="11"/>
      <c r="C41" s="14"/>
      <c r="D41" s="144"/>
      <c r="E41" s="142">
        <v>40</v>
      </c>
    </row>
    <row r="42" spans="1:5" ht="27.9" customHeight="1" x14ac:dyDescent="0.3">
      <c r="A42" s="11"/>
      <c r="B42" s="11"/>
      <c r="C42" s="14"/>
      <c r="D42" s="144"/>
      <c r="E42" s="142">
        <v>41</v>
      </c>
    </row>
    <row r="43" spans="1:5" ht="27.9" customHeight="1" x14ac:dyDescent="0.3">
      <c r="A43" s="11"/>
      <c r="B43" s="11"/>
      <c r="C43" s="14"/>
      <c r="D43" s="144"/>
      <c r="E43" s="142">
        <v>42</v>
      </c>
    </row>
    <row r="44" spans="1:5" ht="27.9" customHeight="1" x14ac:dyDescent="0.3">
      <c r="A44" s="11"/>
      <c r="B44" s="11"/>
      <c r="C44" s="14"/>
      <c r="D44" s="144"/>
      <c r="E44" s="142">
        <v>43</v>
      </c>
    </row>
    <row r="45" spans="1:5" ht="27.9" customHeight="1" x14ac:dyDescent="0.3">
      <c r="A45" s="11"/>
      <c r="B45" s="11"/>
      <c r="C45" s="14"/>
      <c r="D45" s="144"/>
      <c r="E45" s="142">
        <v>44</v>
      </c>
    </row>
    <row r="46" spans="1:5" ht="27.9" customHeight="1" x14ac:dyDescent="0.3">
      <c r="A46" s="11"/>
      <c r="B46" s="11"/>
      <c r="C46" s="14"/>
      <c r="D46" s="144"/>
      <c r="E46" s="142">
        <v>45</v>
      </c>
    </row>
    <row r="47" spans="1:5" ht="27.9" customHeight="1" x14ac:dyDescent="0.3">
      <c r="A47" s="11"/>
      <c r="B47" s="11"/>
      <c r="C47" s="14"/>
      <c r="D47" s="144"/>
      <c r="E47" s="142">
        <v>46</v>
      </c>
    </row>
    <row r="48" spans="1:5" ht="27.9" customHeight="1" x14ac:dyDescent="0.3">
      <c r="A48" s="11"/>
      <c r="B48" s="11"/>
      <c r="C48" s="14"/>
      <c r="D48" s="144"/>
      <c r="E48" s="142">
        <v>47</v>
      </c>
    </row>
    <row r="49" spans="1:5" ht="27.9" customHeight="1" x14ac:dyDescent="0.3">
      <c r="A49" s="11"/>
      <c r="B49" s="11"/>
      <c r="C49" s="14"/>
      <c r="D49" s="144"/>
      <c r="E49" s="142">
        <v>48</v>
      </c>
    </row>
    <row r="50" spans="1:5" ht="27.9" customHeight="1" x14ac:dyDescent="0.3">
      <c r="A50" s="11"/>
      <c r="B50" s="11"/>
      <c r="C50" s="14"/>
      <c r="D50" s="144"/>
      <c r="E50" s="142">
        <v>49</v>
      </c>
    </row>
    <row r="51" spans="1:5" ht="27.9" customHeight="1" x14ac:dyDescent="0.3">
      <c r="A51" s="11"/>
      <c r="B51" s="11"/>
      <c r="C51" s="14"/>
      <c r="D51" s="144"/>
      <c r="E51" s="142">
        <v>50</v>
      </c>
    </row>
    <row r="52" spans="1:5" ht="27.9" customHeight="1" x14ac:dyDescent="0.3">
      <c r="A52" s="11"/>
      <c r="B52" s="11"/>
      <c r="C52" s="14"/>
      <c r="D52" s="144"/>
      <c r="E52" s="142">
        <v>51</v>
      </c>
    </row>
    <row r="53" spans="1:5" ht="27.9" customHeight="1" x14ac:dyDescent="0.3">
      <c r="A53" s="11"/>
      <c r="B53" s="11"/>
      <c r="C53" s="14"/>
      <c r="D53" s="144"/>
      <c r="E53" s="142">
        <v>52</v>
      </c>
    </row>
    <row r="54" spans="1:5" ht="27.9" customHeight="1" x14ac:dyDescent="0.3">
      <c r="A54" s="11"/>
      <c r="B54" s="11"/>
      <c r="C54" s="14"/>
      <c r="D54" s="144"/>
      <c r="E54" s="142">
        <v>53</v>
      </c>
    </row>
    <row r="55" spans="1:5" ht="27.9" customHeight="1" x14ac:dyDescent="0.3">
      <c r="A55" s="11"/>
      <c r="B55" s="11"/>
      <c r="C55" s="14"/>
      <c r="D55" s="144"/>
      <c r="E55" s="142">
        <v>54</v>
      </c>
    </row>
    <row r="56" spans="1:5" ht="27.9" customHeight="1" x14ac:dyDescent="0.3">
      <c r="A56" s="11"/>
      <c r="B56" s="11"/>
      <c r="C56" s="14"/>
      <c r="D56" s="144"/>
      <c r="E56" s="142">
        <v>55</v>
      </c>
    </row>
    <row r="57" spans="1:5" ht="27.9" customHeight="1" x14ac:dyDescent="0.3">
      <c r="A57" s="11"/>
      <c r="B57" s="11"/>
      <c r="C57" s="14"/>
      <c r="D57" s="144"/>
      <c r="E57" s="142">
        <v>56</v>
      </c>
    </row>
    <row r="58" spans="1:5" ht="27.9" customHeight="1" x14ac:dyDescent="0.3">
      <c r="A58" s="11"/>
      <c r="B58" s="11"/>
      <c r="C58" s="14"/>
      <c r="D58" s="144"/>
      <c r="E58" s="142">
        <v>57</v>
      </c>
    </row>
    <row r="59" spans="1:5" ht="27.9" customHeight="1" x14ac:dyDescent="0.3">
      <c r="A59" s="11"/>
      <c r="B59" s="11"/>
      <c r="C59" s="14"/>
      <c r="D59" s="144"/>
      <c r="E59" s="142">
        <v>58</v>
      </c>
    </row>
    <row r="60" spans="1:5" ht="27.9" customHeight="1" x14ac:dyDescent="0.3">
      <c r="A60" s="11"/>
      <c r="B60" s="11"/>
      <c r="C60" s="14"/>
      <c r="D60" s="144"/>
      <c r="E60" s="142">
        <v>59</v>
      </c>
    </row>
    <row r="61" spans="1:5" ht="27.9" customHeight="1" x14ac:dyDescent="0.3">
      <c r="A61" s="143"/>
      <c r="B61" s="143"/>
      <c r="C61" s="144"/>
      <c r="D61" s="144"/>
      <c r="E61" s="142">
        <v>60</v>
      </c>
    </row>
    <row r="62" spans="1:5" ht="27.9" customHeight="1" x14ac:dyDescent="0.3">
      <c r="A62" s="143"/>
      <c r="B62" s="143"/>
      <c r="C62" s="144"/>
      <c r="D62" s="144"/>
      <c r="E62" s="142">
        <v>61</v>
      </c>
    </row>
    <row r="63" spans="1:5" ht="27.9" customHeight="1" x14ac:dyDescent="0.3">
      <c r="A63" s="143"/>
      <c r="B63" s="143"/>
      <c r="C63" s="144"/>
      <c r="D63" s="144"/>
      <c r="E63" s="142">
        <v>62</v>
      </c>
    </row>
    <row r="64" spans="1:5" ht="27.9" customHeight="1" x14ac:dyDescent="0.3">
      <c r="A64" s="143"/>
      <c r="B64" s="143"/>
      <c r="C64" s="144"/>
      <c r="D64" s="144"/>
      <c r="E64" s="142">
        <v>63</v>
      </c>
    </row>
    <row r="65" spans="1:5" ht="27.9" customHeight="1" x14ac:dyDescent="0.3">
      <c r="A65" s="143"/>
      <c r="B65" s="143"/>
      <c r="C65" s="144"/>
      <c r="D65" s="144"/>
      <c r="E65" s="142">
        <v>64</v>
      </c>
    </row>
    <row r="66" spans="1:5" ht="27.9" customHeight="1" x14ac:dyDescent="0.3">
      <c r="A66" s="143"/>
      <c r="B66" s="143"/>
      <c r="C66" s="144"/>
      <c r="D66" s="144"/>
      <c r="E66" s="142">
        <v>65</v>
      </c>
    </row>
    <row r="67" spans="1:5" ht="27.9" customHeight="1" x14ac:dyDescent="0.3">
      <c r="A67" s="143"/>
      <c r="B67" s="143"/>
      <c r="C67" s="144"/>
      <c r="D67" s="144"/>
      <c r="E67" s="142">
        <v>66</v>
      </c>
    </row>
    <row r="68" spans="1:5" ht="27.9" customHeight="1" x14ac:dyDescent="0.3">
      <c r="A68" s="143"/>
      <c r="B68" s="143"/>
      <c r="C68" s="144"/>
      <c r="D68" s="144"/>
      <c r="E68" s="142">
        <v>67</v>
      </c>
    </row>
    <row r="69" spans="1:5" ht="27.9" customHeight="1" x14ac:dyDescent="0.3">
      <c r="A69" s="143"/>
      <c r="B69" s="143"/>
      <c r="C69" s="144"/>
      <c r="D69" s="144"/>
      <c r="E69" s="142">
        <v>68</v>
      </c>
    </row>
    <row r="70" spans="1:5" ht="27.9" customHeight="1" x14ac:dyDescent="0.3">
      <c r="A70" s="143"/>
      <c r="B70" s="143"/>
      <c r="C70" s="144"/>
      <c r="D70" s="144"/>
      <c r="E70" s="142">
        <v>69</v>
      </c>
    </row>
    <row r="71" spans="1:5" ht="27.9" customHeight="1" x14ac:dyDescent="0.3">
      <c r="A71" s="143"/>
      <c r="B71" s="143"/>
      <c r="C71" s="144"/>
      <c r="D71" s="144"/>
      <c r="E71" s="142">
        <v>70</v>
      </c>
    </row>
    <row r="72" spans="1:5" ht="27.9" customHeight="1" x14ac:dyDescent="0.3">
      <c r="A72" s="143"/>
      <c r="B72" s="143"/>
      <c r="C72" s="144"/>
      <c r="D72" s="144"/>
      <c r="E72" s="142">
        <v>71</v>
      </c>
    </row>
    <row r="73" spans="1:5" ht="27.9" customHeight="1" x14ac:dyDescent="0.3">
      <c r="A73" s="143"/>
      <c r="B73" s="143"/>
      <c r="C73" s="144"/>
      <c r="D73" s="144"/>
      <c r="E73" s="142">
        <v>72</v>
      </c>
    </row>
    <row r="74" spans="1:5" ht="27.9" customHeight="1" x14ac:dyDescent="0.3">
      <c r="A74" s="143"/>
      <c r="B74" s="143"/>
      <c r="C74" s="144"/>
      <c r="D74" s="144"/>
      <c r="E74" s="142">
        <v>73</v>
      </c>
    </row>
    <row r="75" spans="1:5" ht="27.9" customHeight="1" x14ac:dyDescent="0.3">
      <c r="A75" s="143"/>
      <c r="B75" s="143"/>
      <c r="C75" s="144"/>
      <c r="D75" s="144"/>
      <c r="E75" s="142">
        <v>74</v>
      </c>
    </row>
    <row r="76" spans="1:5" ht="27.9" customHeight="1" x14ac:dyDescent="0.3">
      <c r="A76" s="143"/>
      <c r="B76" s="143"/>
      <c r="C76" s="144"/>
      <c r="D76" s="144"/>
      <c r="E76" s="142">
        <v>75</v>
      </c>
    </row>
    <row r="77" spans="1:5" ht="27.9" customHeight="1" x14ac:dyDescent="0.3">
      <c r="A77" s="143"/>
      <c r="B77" s="143"/>
      <c r="C77" s="144"/>
      <c r="D77" s="144"/>
      <c r="E77" s="142">
        <v>76</v>
      </c>
    </row>
    <row r="78" spans="1:5" ht="27.9" customHeight="1" x14ac:dyDescent="0.3">
      <c r="A78" s="143"/>
      <c r="B78" s="143"/>
      <c r="C78" s="144"/>
      <c r="D78" s="144"/>
      <c r="E78" s="142">
        <v>77</v>
      </c>
    </row>
    <row r="79" spans="1:5" ht="27.9" customHeight="1" x14ac:dyDescent="0.3">
      <c r="A79" s="143"/>
      <c r="B79" s="143"/>
      <c r="C79" s="144"/>
      <c r="D79" s="144"/>
      <c r="E79" s="142">
        <v>78</v>
      </c>
    </row>
    <row r="80" spans="1:5" ht="27.9" customHeight="1" x14ac:dyDescent="0.3">
      <c r="A80" s="143"/>
      <c r="B80" s="143"/>
      <c r="C80" s="144"/>
      <c r="D80" s="144"/>
      <c r="E80" s="142">
        <v>79</v>
      </c>
    </row>
    <row r="81" spans="1:5" ht="27.9" customHeight="1" x14ac:dyDescent="0.3">
      <c r="A81" s="143"/>
      <c r="B81" s="143"/>
      <c r="C81" s="144"/>
      <c r="D81" s="144"/>
      <c r="E81" s="142">
        <v>80</v>
      </c>
    </row>
    <row r="82" spans="1:5" ht="27.9" customHeight="1" x14ac:dyDescent="0.3">
      <c r="A82" s="143"/>
      <c r="B82" s="143"/>
      <c r="C82" s="144"/>
      <c r="D82" s="144"/>
      <c r="E82" s="142">
        <v>81</v>
      </c>
    </row>
    <row r="83" spans="1:5" ht="27.9" customHeight="1" x14ac:dyDescent="0.3">
      <c r="A83" s="143"/>
      <c r="B83" s="143"/>
      <c r="C83" s="144"/>
      <c r="D83" s="144"/>
      <c r="E83" s="142">
        <v>82</v>
      </c>
    </row>
    <row r="84" spans="1:5" ht="27.9" customHeight="1" x14ac:dyDescent="0.3">
      <c r="A84" s="143"/>
      <c r="B84" s="143"/>
      <c r="C84" s="144"/>
      <c r="D84" s="144"/>
      <c r="E84" s="142">
        <v>83</v>
      </c>
    </row>
    <row r="85" spans="1:5" ht="27.9" customHeight="1" x14ac:dyDescent="0.3">
      <c r="A85" s="143"/>
      <c r="B85" s="143"/>
      <c r="C85" s="144"/>
      <c r="D85" s="144"/>
      <c r="E85" s="142">
        <v>84</v>
      </c>
    </row>
    <row r="86" spans="1:5" ht="27.9" customHeight="1" x14ac:dyDescent="0.3">
      <c r="A86" s="143"/>
      <c r="B86" s="143"/>
      <c r="C86" s="144"/>
      <c r="D86" s="144"/>
      <c r="E86" s="142">
        <v>85</v>
      </c>
    </row>
    <row r="87" spans="1:5" ht="27.9" customHeight="1" x14ac:dyDescent="0.3">
      <c r="A87" s="143"/>
      <c r="B87" s="143"/>
      <c r="C87" s="144"/>
      <c r="D87" s="144"/>
      <c r="E87" s="142">
        <v>86</v>
      </c>
    </row>
    <row r="88" spans="1:5" ht="27.9" customHeight="1" x14ac:dyDescent="0.3">
      <c r="A88" s="143"/>
      <c r="B88" s="143"/>
      <c r="C88" s="144"/>
      <c r="D88" s="144"/>
      <c r="E88" s="142">
        <v>87</v>
      </c>
    </row>
    <row r="89" spans="1:5" ht="27.9" customHeight="1" x14ac:dyDescent="0.3">
      <c r="A89" s="143"/>
      <c r="B89" s="143"/>
      <c r="C89" s="144"/>
      <c r="D89" s="144"/>
      <c r="E89" s="142">
        <v>88</v>
      </c>
    </row>
    <row r="90" spans="1:5" ht="27.9" customHeight="1" x14ac:dyDescent="0.3">
      <c r="A90" s="143"/>
      <c r="B90" s="143"/>
      <c r="C90" s="144"/>
      <c r="D90" s="144"/>
      <c r="E90" s="142">
        <v>89</v>
      </c>
    </row>
    <row r="91" spans="1:5" ht="27.9" customHeight="1" x14ac:dyDescent="0.3">
      <c r="A91" s="143"/>
      <c r="B91" s="143"/>
      <c r="C91" s="144"/>
      <c r="D91" s="144"/>
      <c r="E91" s="142">
        <v>90</v>
      </c>
    </row>
    <row r="92" spans="1:5" ht="27.9" customHeight="1" x14ac:dyDescent="0.3">
      <c r="A92" s="143"/>
      <c r="B92" s="143"/>
      <c r="C92" s="144"/>
      <c r="D92" s="144"/>
      <c r="E92" s="142">
        <v>91</v>
      </c>
    </row>
    <row r="93" spans="1:5" ht="27.9" customHeight="1" x14ac:dyDescent="0.3">
      <c r="A93" s="143"/>
      <c r="B93" s="143"/>
      <c r="C93" s="144"/>
      <c r="D93" s="144"/>
      <c r="E93" s="142">
        <v>92</v>
      </c>
    </row>
    <row r="94" spans="1:5" ht="27.9" customHeight="1" x14ac:dyDescent="0.3">
      <c r="A94" s="143"/>
      <c r="B94" s="143"/>
      <c r="C94" s="144"/>
      <c r="D94" s="144"/>
      <c r="E94" s="142">
        <v>93</v>
      </c>
    </row>
    <row r="95" spans="1:5" ht="27.9" customHeight="1" x14ac:dyDescent="0.3">
      <c r="A95" s="143"/>
      <c r="B95" s="143"/>
      <c r="C95" s="144"/>
      <c r="D95" s="144"/>
      <c r="E95" s="142">
        <v>94</v>
      </c>
    </row>
    <row r="96" spans="1:5" ht="27.9" customHeight="1" x14ac:dyDescent="0.3">
      <c r="A96" s="143"/>
      <c r="B96" s="143"/>
      <c r="C96" s="144"/>
      <c r="D96" s="144"/>
      <c r="E96" s="142">
        <v>95</v>
      </c>
    </row>
    <row r="97" spans="1:5" ht="27.9" customHeight="1" x14ac:dyDescent="0.3">
      <c r="A97" s="143"/>
      <c r="B97" s="143"/>
      <c r="C97" s="144"/>
      <c r="D97" s="144"/>
      <c r="E97" s="142">
        <v>96</v>
      </c>
    </row>
    <row r="98" spans="1:5" ht="27.9" customHeight="1" x14ac:dyDescent="0.3">
      <c r="A98" s="143"/>
      <c r="B98" s="143"/>
      <c r="C98" s="144"/>
      <c r="D98" s="144"/>
      <c r="E98" s="142">
        <v>97</v>
      </c>
    </row>
    <row r="99" spans="1:5" ht="27.9" customHeight="1" x14ac:dyDescent="0.3">
      <c r="A99" s="143"/>
      <c r="B99" s="143"/>
      <c r="C99" s="144"/>
      <c r="D99" s="144"/>
      <c r="E99" s="142">
        <v>98</v>
      </c>
    </row>
    <row r="100" spans="1:5" ht="27.9" customHeight="1" x14ac:dyDescent="0.3">
      <c r="A100" s="143"/>
      <c r="B100" s="143"/>
      <c r="C100" s="144"/>
      <c r="D100" s="144"/>
      <c r="E100" s="142">
        <v>99</v>
      </c>
    </row>
    <row r="101" spans="1:5" ht="27.9" customHeight="1" x14ac:dyDescent="0.3">
      <c r="A101" s="11"/>
      <c r="B101" s="11"/>
      <c r="C101" s="14"/>
      <c r="D101" s="144"/>
      <c r="E101" s="142">
        <v>100</v>
      </c>
    </row>
    <row r="102" spans="1:5" ht="27.9" customHeight="1" x14ac:dyDescent="0.3">
      <c r="A102" s="11"/>
      <c r="B102" s="11"/>
      <c r="C102" s="14"/>
      <c r="D102" s="144"/>
      <c r="E102" s="142">
        <v>101</v>
      </c>
    </row>
    <row r="103" spans="1:5" ht="27.9" customHeight="1" x14ac:dyDescent="0.3">
      <c r="A103" s="11"/>
      <c r="B103" s="11"/>
      <c r="C103" s="14"/>
      <c r="D103" s="144"/>
      <c r="E103" s="142">
        <v>102</v>
      </c>
    </row>
    <row r="104" spans="1:5" ht="27.9" customHeight="1" x14ac:dyDescent="0.3">
      <c r="A104" s="11"/>
      <c r="B104" s="11"/>
      <c r="C104" s="14"/>
      <c r="D104" s="144"/>
      <c r="E104" s="142">
        <v>103</v>
      </c>
    </row>
    <row r="105" spans="1:5" ht="27.9" customHeight="1" x14ac:dyDescent="0.3">
      <c r="A105" s="11"/>
      <c r="B105" s="11"/>
      <c r="C105" s="14"/>
      <c r="D105" s="144"/>
      <c r="E105" s="142">
        <v>104</v>
      </c>
    </row>
    <row r="106" spans="1:5" ht="27.9" customHeight="1" x14ac:dyDescent="0.3">
      <c r="A106" s="11"/>
      <c r="B106" s="11"/>
      <c r="C106" s="14"/>
      <c r="D106" s="144"/>
      <c r="E106" s="142">
        <v>105</v>
      </c>
    </row>
    <row r="107" spans="1:5" ht="27.9" customHeight="1" x14ac:dyDescent="0.3">
      <c r="A107" s="11"/>
      <c r="B107" s="11"/>
      <c r="C107" s="14"/>
      <c r="D107" s="144"/>
      <c r="E107" s="142">
        <v>106</v>
      </c>
    </row>
    <row r="108" spans="1:5" ht="27.9" customHeight="1" x14ac:dyDescent="0.3">
      <c r="A108" s="11"/>
      <c r="B108" s="11"/>
      <c r="C108" s="14"/>
      <c r="D108" s="144"/>
      <c r="E108" s="142">
        <v>107</v>
      </c>
    </row>
    <row r="109" spans="1:5" ht="27.9" customHeight="1" x14ac:dyDescent="0.3">
      <c r="A109" s="11"/>
      <c r="B109" s="11"/>
      <c r="C109" s="14"/>
      <c r="D109" s="144"/>
      <c r="E109" s="142">
        <v>108</v>
      </c>
    </row>
    <row r="110" spans="1:5" ht="27.9" customHeight="1" x14ac:dyDescent="0.3">
      <c r="A110" s="11"/>
      <c r="B110" s="11"/>
      <c r="C110" s="14"/>
      <c r="D110" s="144"/>
      <c r="E110" s="142">
        <v>109</v>
      </c>
    </row>
    <row r="111" spans="1:5" ht="27.9" customHeight="1" x14ac:dyDescent="0.3">
      <c r="A111" s="11"/>
      <c r="B111" s="11"/>
      <c r="C111" s="14"/>
      <c r="D111" s="144"/>
      <c r="E111" s="142">
        <v>110</v>
      </c>
    </row>
    <row r="112" spans="1:5" ht="27.9" customHeight="1" x14ac:dyDescent="0.3">
      <c r="A112" s="11"/>
      <c r="B112" s="11"/>
      <c r="C112" s="14"/>
      <c r="D112" s="144"/>
      <c r="E112" s="142">
        <v>111</v>
      </c>
    </row>
    <row r="113" spans="1:5" ht="27.9" customHeight="1" x14ac:dyDescent="0.3">
      <c r="A113" s="11"/>
      <c r="B113" s="11"/>
      <c r="C113" s="14"/>
      <c r="D113" s="144"/>
      <c r="E113" s="142">
        <v>112</v>
      </c>
    </row>
    <row r="114" spans="1:5" ht="27.9" customHeight="1" x14ac:dyDescent="0.3">
      <c r="A114" s="11"/>
      <c r="B114" s="11"/>
      <c r="C114" s="14"/>
      <c r="D114" s="144"/>
      <c r="E114" s="142">
        <v>113</v>
      </c>
    </row>
    <row r="115" spans="1:5" ht="27.9" customHeight="1" x14ac:dyDescent="0.3">
      <c r="A115" s="11"/>
      <c r="B115" s="11"/>
      <c r="C115" s="14"/>
      <c r="D115" s="144"/>
      <c r="E115" s="142">
        <v>114</v>
      </c>
    </row>
    <row r="116" spans="1:5" ht="27.9" customHeight="1" x14ac:dyDescent="0.3">
      <c r="A116" s="11"/>
      <c r="B116" s="11"/>
      <c r="C116" s="14"/>
      <c r="D116" s="144"/>
      <c r="E116" s="142">
        <v>115</v>
      </c>
    </row>
    <row r="117" spans="1:5" ht="27.9" customHeight="1" x14ac:dyDescent="0.3">
      <c r="A117" s="11"/>
      <c r="B117" s="11"/>
      <c r="C117" s="14"/>
      <c r="D117" s="144"/>
      <c r="E117" s="142">
        <v>116</v>
      </c>
    </row>
    <row r="118" spans="1:5" ht="27.9" customHeight="1" x14ac:dyDescent="0.3">
      <c r="A118" s="11"/>
      <c r="B118" s="11"/>
      <c r="C118" s="14"/>
      <c r="D118" s="144"/>
      <c r="E118" s="142">
        <v>117</v>
      </c>
    </row>
    <row r="119" spans="1:5" ht="27.9" customHeight="1" x14ac:dyDescent="0.3">
      <c r="A119" s="11"/>
      <c r="B119" s="11"/>
      <c r="C119" s="14"/>
      <c r="D119" s="144"/>
      <c r="E119" s="142">
        <v>118</v>
      </c>
    </row>
    <row r="120" spans="1:5" ht="27.9" customHeight="1" x14ac:dyDescent="0.3">
      <c r="A120" s="11"/>
      <c r="B120" s="11"/>
      <c r="C120" s="14"/>
      <c r="D120" s="144"/>
      <c r="E120" s="142">
        <v>119</v>
      </c>
    </row>
    <row r="121" spans="1:5" ht="27.9" customHeight="1" x14ac:dyDescent="0.3">
      <c r="A121" s="11"/>
      <c r="B121" s="11"/>
      <c r="C121" s="14"/>
      <c r="D121" s="144"/>
      <c r="E121" s="142">
        <v>120</v>
      </c>
    </row>
    <row r="122" spans="1:5" ht="27.9" customHeight="1" x14ac:dyDescent="0.3">
      <c r="A122" s="11"/>
      <c r="B122" s="11"/>
      <c r="C122" s="14"/>
      <c r="D122" s="144"/>
      <c r="E122" s="142">
        <v>121</v>
      </c>
    </row>
    <row r="123" spans="1:5" ht="27.9" customHeight="1" x14ac:dyDescent="0.3">
      <c r="A123" s="11"/>
      <c r="B123" s="11"/>
      <c r="C123" s="14"/>
      <c r="D123" s="144"/>
      <c r="E123" s="142">
        <v>122</v>
      </c>
    </row>
    <row r="124" spans="1:5" ht="27.9" customHeight="1" x14ac:dyDescent="0.3">
      <c r="A124" s="11"/>
      <c r="B124" s="11"/>
      <c r="C124" s="14"/>
      <c r="D124" s="144"/>
      <c r="E124" s="142">
        <v>123</v>
      </c>
    </row>
    <row r="125" spans="1:5" ht="27.9" customHeight="1" x14ac:dyDescent="0.3">
      <c r="A125" s="11"/>
      <c r="B125" s="11"/>
      <c r="C125" s="14"/>
      <c r="D125" s="144"/>
      <c r="E125" s="142">
        <v>124</v>
      </c>
    </row>
    <row r="126" spans="1:5" ht="27.9" customHeight="1" x14ac:dyDescent="0.3">
      <c r="A126" s="11"/>
      <c r="B126" s="11"/>
      <c r="C126" s="14"/>
      <c r="D126" s="144"/>
      <c r="E126" s="142">
        <v>125</v>
      </c>
    </row>
    <row r="127" spans="1:5" ht="27.9" customHeight="1" x14ac:dyDescent="0.3">
      <c r="A127" s="11"/>
      <c r="B127" s="11"/>
      <c r="C127" s="14"/>
      <c r="D127" s="144"/>
      <c r="E127" s="142">
        <v>126</v>
      </c>
    </row>
    <row r="128" spans="1:5" ht="27.9" customHeight="1" x14ac:dyDescent="0.3">
      <c r="A128" s="11"/>
      <c r="B128" s="11"/>
      <c r="C128" s="14"/>
      <c r="D128" s="144"/>
      <c r="E128" s="142">
        <v>127</v>
      </c>
    </row>
    <row r="129" spans="1:5" ht="27.9" customHeight="1" x14ac:dyDescent="0.3">
      <c r="A129" s="11"/>
      <c r="B129" s="11"/>
      <c r="C129" s="14"/>
      <c r="D129" s="144"/>
      <c r="E129" s="142">
        <v>128</v>
      </c>
    </row>
    <row r="130" spans="1:5" ht="27.9" customHeight="1" x14ac:dyDescent="0.3">
      <c r="A130" s="11"/>
      <c r="B130" s="11"/>
      <c r="C130" s="14"/>
      <c r="D130" s="144"/>
      <c r="E130" s="142">
        <v>129</v>
      </c>
    </row>
    <row r="131" spans="1:5" ht="27.9" customHeight="1" x14ac:dyDescent="0.3">
      <c r="A131" s="11"/>
      <c r="B131" s="11"/>
      <c r="C131" s="14"/>
      <c r="D131" s="144"/>
      <c r="E131" s="142">
        <v>130</v>
      </c>
    </row>
    <row r="132" spans="1:5" ht="27.9" customHeight="1" x14ac:dyDescent="0.3">
      <c r="A132" s="11"/>
      <c r="B132" s="11"/>
      <c r="C132" s="14"/>
      <c r="D132" s="144"/>
      <c r="E132" s="142">
        <v>131</v>
      </c>
    </row>
    <row r="133" spans="1:5" ht="27.9" customHeight="1" x14ac:dyDescent="0.3">
      <c r="A133" s="11"/>
      <c r="B133" s="11"/>
      <c r="C133" s="14"/>
      <c r="D133" s="144"/>
      <c r="E133" s="142">
        <v>132</v>
      </c>
    </row>
    <row r="134" spans="1:5" ht="27.9" customHeight="1" x14ac:dyDescent="0.3">
      <c r="A134" s="11"/>
      <c r="B134" s="11"/>
      <c r="C134" s="14"/>
      <c r="D134" s="144"/>
      <c r="E134" s="142">
        <v>133</v>
      </c>
    </row>
    <row r="135" spans="1:5" ht="27.9" customHeight="1" x14ac:dyDescent="0.3">
      <c r="A135" s="11"/>
      <c r="B135" s="11"/>
      <c r="C135" s="14"/>
      <c r="D135" s="144"/>
      <c r="E135" s="142">
        <v>134</v>
      </c>
    </row>
    <row r="136" spans="1:5" ht="27.9" customHeight="1" x14ac:dyDescent="0.3">
      <c r="A136" s="11"/>
      <c r="B136" s="11"/>
      <c r="C136" s="14"/>
      <c r="D136" s="144"/>
      <c r="E136" s="142">
        <v>135</v>
      </c>
    </row>
    <row r="137" spans="1:5" ht="27.9" customHeight="1" x14ac:dyDescent="0.3">
      <c r="A137" s="11"/>
      <c r="B137" s="11"/>
      <c r="C137" s="14"/>
      <c r="D137" s="144"/>
      <c r="E137" s="142">
        <v>136</v>
      </c>
    </row>
    <row r="138" spans="1:5" ht="27.9" customHeight="1" x14ac:dyDescent="0.3">
      <c r="A138" s="11"/>
      <c r="B138" s="11"/>
      <c r="C138" s="14"/>
      <c r="D138" s="144"/>
      <c r="E138" s="142">
        <v>137</v>
      </c>
    </row>
    <row r="139" spans="1:5" ht="27.9" customHeight="1" x14ac:dyDescent="0.3">
      <c r="A139" s="11"/>
      <c r="B139" s="11"/>
      <c r="C139" s="14"/>
      <c r="D139" s="144"/>
      <c r="E139" s="142">
        <v>138</v>
      </c>
    </row>
    <row r="140" spans="1:5" ht="27.9" customHeight="1" x14ac:dyDescent="0.3">
      <c r="A140" s="11"/>
      <c r="B140" s="11"/>
      <c r="C140" s="14"/>
      <c r="D140" s="144"/>
      <c r="E140" s="142">
        <v>139</v>
      </c>
    </row>
    <row r="141" spans="1:5" ht="27.9" customHeight="1" x14ac:dyDescent="0.3">
      <c r="A141" s="146"/>
      <c r="B141" s="146"/>
      <c r="C141" s="144"/>
      <c r="D141" s="144"/>
      <c r="E141" s="142">
        <v>140</v>
      </c>
    </row>
    <row r="142" spans="1:5" ht="27.9" customHeight="1" thickBot="1" x14ac:dyDescent="0.35">
      <c r="A142" s="12"/>
      <c r="B142" s="12"/>
      <c r="C142" s="14"/>
      <c r="D142" s="199"/>
      <c r="E142" s="145">
        <v>141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N1635"/>
  <sheetViews>
    <sheetView showGridLines="0" rightToLeft="1" workbookViewId="0">
      <pane ySplit="2" topLeftCell="A3" activePane="bottomLeft" state="frozen"/>
      <selection pane="bottomLeft" activeCell="K3" sqref="K3"/>
    </sheetView>
  </sheetViews>
  <sheetFormatPr defaultColWidth="9.109375" defaultRowHeight="23.1" customHeight="1" x14ac:dyDescent="0.3"/>
  <cols>
    <col min="1" max="1" width="10.33203125" style="24" customWidth="1"/>
    <col min="2" max="2" width="14.109375" style="24" bestFit="1" customWidth="1"/>
    <col min="3" max="3" width="11" style="31" customWidth="1"/>
    <col min="4" max="4" width="10.109375" style="31" customWidth="1"/>
    <col min="5" max="7" width="6.6640625" style="31" customWidth="1"/>
    <col min="8" max="8" width="13.6640625" style="46" customWidth="1"/>
    <col min="9" max="9" width="6" style="31" customWidth="1"/>
    <col min="10" max="10" width="12" style="24" customWidth="1"/>
    <col min="11" max="11" width="8.33203125" style="31" customWidth="1"/>
    <col min="12" max="12" width="18.5546875" style="46" customWidth="1"/>
    <col min="13" max="13" width="14" style="31" customWidth="1"/>
    <col min="14" max="14" width="19.6640625" style="24" customWidth="1"/>
    <col min="15" max="16384" width="9.109375" style="24"/>
  </cols>
  <sheetData>
    <row r="1" spans="1:14" ht="23.1" customHeight="1" thickBot="1" x14ac:dyDescent="0.35">
      <c r="A1" s="225" t="s">
        <v>140</v>
      </c>
      <c r="B1" s="226"/>
      <c r="C1" s="226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</row>
    <row r="2" spans="1:14" ht="23.1" customHeight="1" thickBot="1" x14ac:dyDescent="0.35">
      <c r="A2" s="180" t="s">
        <v>38</v>
      </c>
      <c r="B2" s="180" t="s">
        <v>37</v>
      </c>
      <c r="C2" s="180" t="s">
        <v>137</v>
      </c>
      <c r="D2" s="180" t="s">
        <v>139</v>
      </c>
      <c r="E2" s="180" t="s">
        <v>39</v>
      </c>
      <c r="F2" s="180" t="s">
        <v>40</v>
      </c>
      <c r="G2" s="180" t="s">
        <v>88</v>
      </c>
      <c r="H2" s="180" t="s">
        <v>42</v>
      </c>
      <c r="I2" s="180" t="s">
        <v>41</v>
      </c>
      <c r="J2" s="180" t="s">
        <v>30</v>
      </c>
      <c r="K2" s="180" t="s">
        <v>155</v>
      </c>
      <c r="L2" s="180" t="s">
        <v>43</v>
      </c>
      <c r="M2" s="180" t="s">
        <v>31</v>
      </c>
      <c r="N2" s="180" t="s">
        <v>44</v>
      </c>
    </row>
    <row r="3" spans="1:14" ht="23.1" customHeight="1" x14ac:dyDescent="0.3">
      <c r="A3" s="35" t="str">
        <f ca="1">IF(B3="","",TODAY())</f>
        <v/>
      </c>
      <c r="B3" s="26"/>
      <c r="C3" s="43" t="str">
        <f>IF(B3="","",SUMIF('الرصيد الثابت'!$A$2:$A$52,B3,'الرصيد الثابت'!$B$2:$B$52))</f>
        <v/>
      </c>
      <c r="D3" s="43" t="str">
        <f>IF(B3="","",SUMIF('الرصيد الثابت'!$A$2:$A$52,B3,'الرصيد الثابت'!$C$2:$C$52))</f>
        <v/>
      </c>
      <c r="E3" s="32"/>
      <c r="F3" s="32"/>
      <c r="G3" s="43">
        <f>SUM(E3-F3)</f>
        <v>0</v>
      </c>
      <c r="H3" s="36"/>
      <c r="I3" s="41"/>
      <c r="J3" s="36"/>
      <c r="K3" s="214" t="str">
        <f>IFERROR(VLOOKUP(J3,'اسماء العملاء'!$A$2:$E$142,5,FALSE),"")</f>
        <v/>
      </c>
      <c r="L3" s="211" t="str">
        <f>IFERROR(VLOOKUP(J3,'اسماء العملاء'!$A$2:$C$142,2,FALSE),"")</f>
        <v/>
      </c>
      <c r="M3" s="43" t="str">
        <f>IFERROR(VLOOKUP(J3,'اسماء العملاء'!$A$2:$C$142,3,FALSE),"")</f>
        <v/>
      </c>
      <c r="N3" s="27"/>
    </row>
    <row r="4" spans="1:14" ht="23.1" customHeight="1" x14ac:dyDescent="0.3">
      <c r="A4" s="179" t="str">
        <f t="shared" ref="A4:A67" ca="1" si="0">IF(B4="","",TODAY())</f>
        <v/>
      </c>
      <c r="B4" s="157"/>
      <c r="C4" s="155" t="str">
        <f>IF(B4="","",SUMIF('الرصيد الثابت'!$A$2:$A$52,B4,'الرصيد الثابت'!$B$2:$B$52))</f>
        <v/>
      </c>
      <c r="D4" s="155" t="str">
        <f>IF(B4="","",SUMIF('الرصيد الثابت'!$A$2:$A$52,B4,'الرصيد الثابت'!$C$2:$C$52))</f>
        <v/>
      </c>
      <c r="E4" s="33"/>
      <c r="F4" s="33"/>
      <c r="G4" s="44">
        <f t="shared" ref="G4:G67" si="1">SUM(E4-F4)</f>
        <v>0</v>
      </c>
      <c r="H4" s="37"/>
      <c r="I4" s="150"/>
      <c r="J4" s="37"/>
      <c r="K4" s="215" t="str">
        <f>IFERROR(VLOOKUP(J4,'اسماء العملاء'!$A$2:$E$142,5,FALSE),"")</f>
        <v/>
      </c>
      <c r="L4" s="212" t="str">
        <f>IFERROR(VLOOKUP(J4,'اسماء العملاء'!$A$2:$C$142,2,FALSE),"")</f>
        <v/>
      </c>
      <c r="M4" s="155" t="str">
        <f>IFERROR(VLOOKUP(J4,'اسماء العملاء'!$A$2:$C$142,3,FALSE),"")</f>
        <v/>
      </c>
      <c r="N4" s="28"/>
    </row>
    <row r="5" spans="1:14" ht="23.1" customHeight="1" x14ac:dyDescent="0.3">
      <c r="A5" s="179" t="str">
        <f t="shared" ca="1" si="0"/>
        <v/>
      </c>
      <c r="B5" s="157"/>
      <c r="C5" s="155" t="str">
        <f>IF(B5="","",SUMIF('الرصيد الثابت'!$A$2:$A$52,B5,'الرصيد الثابت'!$B$2:$B$52))</f>
        <v/>
      </c>
      <c r="D5" s="155" t="str">
        <f>IF(B5="","",SUMIF('الرصيد الثابت'!$A$2:$A$52,B5,'الرصيد الثابت'!$C$2:$C$52))</f>
        <v/>
      </c>
      <c r="E5" s="33"/>
      <c r="F5" s="33"/>
      <c r="G5" s="44">
        <f t="shared" si="1"/>
        <v>0</v>
      </c>
      <c r="H5" s="37"/>
      <c r="I5" s="150"/>
      <c r="J5" s="37"/>
      <c r="K5" s="215" t="str">
        <f>IFERROR(VLOOKUP(J5,'اسماء العملاء'!$A$2:$E$142,5,FALSE),"")</f>
        <v/>
      </c>
      <c r="L5" s="212" t="str">
        <f>IFERROR(VLOOKUP(J5,'اسماء العملاء'!$A$2:$C$142,2,FALSE),"")</f>
        <v/>
      </c>
      <c r="M5" s="155" t="str">
        <f>IFERROR(VLOOKUP(J5,'اسماء العملاء'!$A$2:$C$142,3,FALSE),"")</f>
        <v/>
      </c>
      <c r="N5" s="28"/>
    </row>
    <row r="6" spans="1:14" ht="23.1" customHeight="1" x14ac:dyDescent="0.3">
      <c r="A6" s="179" t="str">
        <f t="shared" ca="1" si="0"/>
        <v/>
      </c>
      <c r="B6" s="157"/>
      <c r="C6" s="155" t="str">
        <f>IF(B6="","",SUMIF('الرصيد الثابت'!$A$2:$A$52,B6,'الرصيد الثابت'!$B$2:$B$52))</f>
        <v/>
      </c>
      <c r="D6" s="155" t="str">
        <f>IF(B6="","",SUMIF('الرصيد الثابت'!$A$2:$A$52,B6,'الرصيد الثابت'!$C$2:$C$52))</f>
        <v/>
      </c>
      <c r="E6" s="33"/>
      <c r="F6" s="33"/>
      <c r="G6" s="44">
        <f t="shared" si="1"/>
        <v>0</v>
      </c>
      <c r="H6" s="37"/>
      <c r="I6" s="150"/>
      <c r="J6" s="37"/>
      <c r="K6" s="215" t="str">
        <f>IFERROR(VLOOKUP(J6,'اسماء العملاء'!$A$2:$E$142,5,FALSE),"")</f>
        <v/>
      </c>
      <c r="L6" s="212" t="str">
        <f>IFERROR(VLOOKUP(J6,'اسماء العملاء'!$A$2:$C$142,2,FALSE),"")</f>
        <v/>
      </c>
      <c r="M6" s="155" t="str">
        <f>IFERROR(VLOOKUP(J6,'اسماء العملاء'!$A$2:$C$142,3,FALSE),"")</f>
        <v/>
      </c>
      <c r="N6" s="28"/>
    </row>
    <row r="7" spans="1:14" ht="23.1" customHeight="1" x14ac:dyDescent="0.3">
      <c r="A7" s="179" t="str">
        <f t="shared" ca="1" si="0"/>
        <v/>
      </c>
      <c r="B7" s="157"/>
      <c r="C7" s="155" t="str">
        <f>IF(B7="","",SUMIF('الرصيد الثابت'!$A$2:$A$52,B7,'الرصيد الثابت'!$B$2:$B$52))</f>
        <v/>
      </c>
      <c r="D7" s="155" t="str">
        <f>IF(B7="","",SUMIF('الرصيد الثابت'!$A$2:$A$52,B7,'الرصيد الثابت'!$C$2:$C$52))</f>
        <v/>
      </c>
      <c r="E7" s="33"/>
      <c r="F7" s="33"/>
      <c r="G7" s="44">
        <f t="shared" si="1"/>
        <v>0</v>
      </c>
      <c r="H7" s="37"/>
      <c r="I7" s="150"/>
      <c r="J7" s="37"/>
      <c r="K7" s="215" t="str">
        <f>IFERROR(VLOOKUP(J7,'اسماء العملاء'!$A$2:$E$142,5,FALSE),"")</f>
        <v/>
      </c>
      <c r="L7" s="212" t="str">
        <f>IFERROR(VLOOKUP(J7,'اسماء العملاء'!$A$2:$C$142,2,FALSE),"")</f>
        <v/>
      </c>
      <c r="M7" s="155" t="str">
        <f>IFERROR(VLOOKUP(J7,'اسماء العملاء'!$A$2:$C$142,3,FALSE),"")</f>
        <v/>
      </c>
      <c r="N7" s="28"/>
    </row>
    <row r="8" spans="1:14" ht="23.1" customHeight="1" x14ac:dyDescent="0.3">
      <c r="A8" s="179" t="str">
        <f t="shared" ca="1" si="0"/>
        <v/>
      </c>
      <c r="B8" s="157"/>
      <c r="C8" s="155" t="str">
        <f>IF(B8="","",SUMIF('الرصيد الثابت'!$A$2:$A$52,B8,'الرصيد الثابت'!$B$2:$B$52))</f>
        <v/>
      </c>
      <c r="D8" s="155" t="str">
        <f>IF(B8="","",SUMIF('الرصيد الثابت'!$A$2:$A$52,B8,'الرصيد الثابت'!$C$2:$C$52))</f>
        <v/>
      </c>
      <c r="E8" s="33"/>
      <c r="F8" s="33"/>
      <c r="G8" s="44">
        <f t="shared" si="1"/>
        <v>0</v>
      </c>
      <c r="H8" s="37"/>
      <c r="I8" s="150"/>
      <c r="J8" s="37"/>
      <c r="K8" s="215" t="str">
        <f>IFERROR(VLOOKUP(J8,'اسماء العملاء'!$A$2:$E$142,5,FALSE),"")</f>
        <v/>
      </c>
      <c r="L8" s="212" t="str">
        <f>IFERROR(VLOOKUP(J8,'اسماء العملاء'!$A$2:$C$142,2,FALSE),"")</f>
        <v/>
      </c>
      <c r="M8" s="155" t="str">
        <f>IFERROR(VLOOKUP(J8,'اسماء العملاء'!$A$2:$C$142,3,FALSE),"")</f>
        <v/>
      </c>
      <c r="N8" s="28"/>
    </row>
    <row r="9" spans="1:14" ht="23.1" customHeight="1" x14ac:dyDescent="0.3">
      <c r="A9" s="179" t="str">
        <f t="shared" ca="1" si="0"/>
        <v/>
      </c>
      <c r="B9" s="157"/>
      <c r="C9" s="155" t="str">
        <f>IF(B9="","",SUMIF('الرصيد الثابت'!$A$2:$A$52,B9,'الرصيد الثابت'!$B$2:$B$52))</f>
        <v/>
      </c>
      <c r="D9" s="155" t="str">
        <f>IF(B9="","",SUMIF('الرصيد الثابت'!$A$2:$A$52,B9,'الرصيد الثابت'!$C$2:$C$52))</f>
        <v/>
      </c>
      <c r="E9" s="33"/>
      <c r="F9" s="33"/>
      <c r="G9" s="44">
        <f t="shared" si="1"/>
        <v>0</v>
      </c>
      <c r="H9" s="37"/>
      <c r="I9" s="150"/>
      <c r="J9" s="37"/>
      <c r="K9" s="215" t="str">
        <f>IFERROR(VLOOKUP(J9,'اسماء العملاء'!$A$2:$E$142,5,FALSE),"")</f>
        <v/>
      </c>
      <c r="L9" s="212" t="str">
        <f>IFERROR(VLOOKUP(J9,'اسماء العملاء'!$A$2:$C$142,2,FALSE),"")</f>
        <v/>
      </c>
      <c r="M9" s="155" t="str">
        <f>IFERROR(VLOOKUP(J9,'اسماء العملاء'!$A$2:$C$142,3,FALSE),"")</f>
        <v/>
      </c>
      <c r="N9" s="28"/>
    </row>
    <row r="10" spans="1:14" ht="23.1" customHeight="1" x14ac:dyDescent="0.3">
      <c r="A10" s="179" t="str">
        <f t="shared" ca="1" si="0"/>
        <v/>
      </c>
      <c r="B10" s="157"/>
      <c r="C10" s="155" t="str">
        <f>IF(B10="","",SUMIF('الرصيد الثابت'!$A$2:$A$52,B10,'الرصيد الثابت'!$B$2:$B$52))</f>
        <v/>
      </c>
      <c r="D10" s="155" t="str">
        <f>IF(B10="","",SUMIF('الرصيد الثابت'!$A$2:$A$52,B10,'الرصيد الثابت'!$C$2:$C$52))</f>
        <v/>
      </c>
      <c r="E10" s="33"/>
      <c r="F10" s="33"/>
      <c r="G10" s="44">
        <f t="shared" si="1"/>
        <v>0</v>
      </c>
      <c r="H10" s="37"/>
      <c r="I10" s="150"/>
      <c r="J10" s="37"/>
      <c r="K10" s="215" t="str">
        <f>IFERROR(VLOOKUP(J10,'اسماء العملاء'!$A$2:$E$142,5,FALSE),"")</f>
        <v/>
      </c>
      <c r="L10" s="212" t="str">
        <f>IFERROR(VLOOKUP(J10,'اسماء العملاء'!$A$2:$C$142,2,FALSE),"")</f>
        <v/>
      </c>
      <c r="M10" s="155" t="str">
        <f>IFERROR(VLOOKUP(J10,'اسماء العملاء'!$A$2:$C$142,3,FALSE),"")</f>
        <v/>
      </c>
      <c r="N10" s="28"/>
    </row>
    <row r="11" spans="1:14" ht="23.1" customHeight="1" x14ac:dyDescent="0.3">
      <c r="A11" s="179" t="str">
        <f t="shared" ca="1" si="0"/>
        <v/>
      </c>
      <c r="B11" s="157"/>
      <c r="C11" s="155" t="str">
        <f>IF(B11="","",SUMIF('الرصيد الثابت'!$A$2:$A$52,B11,'الرصيد الثابت'!$B$2:$B$52))</f>
        <v/>
      </c>
      <c r="D11" s="155" t="str">
        <f>IF(B11="","",SUMIF('الرصيد الثابت'!$A$2:$A$52,B11,'الرصيد الثابت'!$C$2:$C$52))</f>
        <v/>
      </c>
      <c r="E11" s="33"/>
      <c r="F11" s="33"/>
      <c r="G11" s="44">
        <f t="shared" si="1"/>
        <v>0</v>
      </c>
      <c r="H11" s="37"/>
      <c r="I11" s="150"/>
      <c r="J11" s="37"/>
      <c r="K11" s="215" t="str">
        <f>IFERROR(VLOOKUP(J11,'اسماء العملاء'!$A$2:$E$142,5,FALSE),"")</f>
        <v/>
      </c>
      <c r="L11" s="212" t="str">
        <f>IFERROR(VLOOKUP(J11,'اسماء العملاء'!$A$2:$C$142,2,FALSE),"")</f>
        <v/>
      </c>
      <c r="M11" s="155" t="str">
        <f>IFERROR(VLOOKUP(J11,'اسماء العملاء'!$A$2:$C$142,3,FALSE),"")</f>
        <v/>
      </c>
      <c r="N11" s="28"/>
    </row>
    <row r="12" spans="1:14" ht="23.1" customHeight="1" x14ac:dyDescent="0.3">
      <c r="A12" s="179" t="str">
        <f t="shared" ca="1" si="0"/>
        <v/>
      </c>
      <c r="B12" s="157"/>
      <c r="C12" s="155" t="str">
        <f>IF(B12="","",SUMIF('الرصيد الثابت'!$A$2:$A$52,B12,'الرصيد الثابت'!$B$2:$B$52))</f>
        <v/>
      </c>
      <c r="D12" s="155" t="str">
        <f>IF(B12="","",SUMIF('الرصيد الثابت'!$A$2:$A$52,B12,'الرصيد الثابت'!$C$2:$C$52))</f>
        <v/>
      </c>
      <c r="E12" s="33"/>
      <c r="F12" s="33"/>
      <c r="G12" s="44">
        <f t="shared" si="1"/>
        <v>0</v>
      </c>
      <c r="H12" s="37"/>
      <c r="I12" s="150"/>
      <c r="J12" s="37"/>
      <c r="K12" s="215" t="str">
        <f>IFERROR(VLOOKUP(J12,'اسماء العملاء'!$A$2:$E$142,5,FALSE),"")</f>
        <v/>
      </c>
      <c r="L12" s="212" t="str">
        <f>IFERROR(VLOOKUP(J12,'اسماء العملاء'!$A$2:$C$142,2,FALSE),"")</f>
        <v/>
      </c>
      <c r="M12" s="155" t="str">
        <f>IFERROR(VLOOKUP(J12,'اسماء العملاء'!$A$2:$C$142,3,FALSE),"")</f>
        <v/>
      </c>
      <c r="N12" s="28"/>
    </row>
    <row r="13" spans="1:14" ht="23.1" customHeight="1" x14ac:dyDescent="0.3">
      <c r="A13" s="179" t="str">
        <f t="shared" ca="1" si="0"/>
        <v/>
      </c>
      <c r="B13" s="157"/>
      <c r="C13" s="155" t="str">
        <f>IF(B13="","",SUMIF('الرصيد الثابت'!$A$2:$A$52,B13,'الرصيد الثابت'!$B$2:$B$52))</f>
        <v/>
      </c>
      <c r="D13" s="155" t="str">
        <f>IF(B13="","",SUMIF('الرصيد الثابت'!$A$2:$A$52,B13,'الرصيد الثابت'!$C$2:$C$52))</f>
        <v/>
      </c>
      <c r="E13" s="33"/>
      <c r="F13" s="33"/>
      <c r="G13" s="44">
        <f t="shared" si="1"/>
        <v>0</v>
      </c>
      <c r="H13" s="37"/>
      <c r="I13" s="150"/>
      <c r="J13" s="37"/>
      <c r="K13" s="215" t="str">
        <f>IFERROR(VLOOKUP(J13,'اسماء العملاء'!$A$2:$E$142,5,FALSE),"")</f>
        <v/>
      </c>
      <c r="L13" s="212" t="str">
        <f>IFERROR(VLOOKUP(J13,'اسماء العملاء'!$A$2:$C$142,2,FALSE),"")</f>
        <v/>
      </c>
      <c r="M13" s="155" t="str">
        <f>IFERROR(VLOOKUP(J13,'اسماء العملاء'!$A$2:$C$142,3,FALSE),"")</f>
        <v/>
      </c>
      <c r="N13" s="28"/>
    </row>
    <row r="14" spans="1:14" ht="23.1" customHeight="1" x14ac:dyDescent="0.3">
      <c r="A14" s="179" t="str">
        <f t="shared" ca="1" si="0"/>
        <v/>
      </c>
      <c r="B14" s="157"/>
      <c r="C14" s="155" t="str">
        <f>IF(B14="","",SUMIF('الرصيد الثابت'!$A$2:$A$52,B14,'الرصيد الثابت'!$B$2:$B$52))</f>
        <v/>
      </c>
      <c r="D14" s="155" t="str">
        <f>IF(B14="","",SUMIF('الرصيد الثابت'!$A$2:$A$52,B14,'الرصيد الثابت'!$C$2:$C$52))</f>
        <v/>
      </c>
      <c r="E14" s="33"/>
      <c r="F14" s="33"/>
      <c r="G14" s="44">
        <f t="shared" si="1"/>
        <v>0</v>
      </c>
      <c r="H14" s="37"/>
      <c r="I14" s="150"/>
      <c r="J14" s="37"/>
      <c r="K14" s="215" t="str">
        <f>IFERROR(VLOOKUP(J14,'اسماء العملاء'!$A$2:$E$142,5,FALSE),"")</f>
        <v/>
      </c>
      <c r="L14" s="212" t="str">
        <f>IFERROR(VLOOKUP(J14,'اسماء العملاء'!$A$2:$C$142,2,FALSE),"")</f>
        <v/>
      </c>
      <c r="M14" s="155" t="str">
        <f>IFERROR(VLOOKUP(J14,'اسماء العملاء'!$A$2:$C$142,3,FALSE),"")</f>
        <v/>
      </c>
      <c r="N14" s="28"/>
    </row>
    <row r="15" spans="1:14" ht="23.1" customHeight="1" x14ac:dyDescent="0.3">
      <c r="A15" s="179" t="str">
        <f t="shared" ca="1" si="0"/>
        <v/>
      </c>
      <c r="B15" s="157"/>
      <c r="C15" s="155" t="str">
        <f>IF(B15="","",SUMIF('الرصيد الثابت'!$A$2:$A$52,B15,'الرصيد الثابت'!$B$2:$B$52))</f>
        <v/>
      </c>
      <c r="D15" s="155" t="str">
        <f>IF(B15="","",SUMIF('الرصيد الثابت'!$A$2:$A$52,B15,'الرصيد الثابت'!$C$2:$C$52))</f>
        <v/>
      </c>
      <c r="E15" s="33"/>
      <c r="F15" s="33"/>
      <c r="G15" s="44">
        <f t="shared" si="1"/>
        <v>0</v>
      </c>
      <c r="H15" s="37"/>
      <c r="I15" s="150"/>
      <c r="J15" s="37"/>
      <c r="K15" s="215" t="str">
        <f>IFERROR(VLOOKUP(J15,'اسماء العملاء'!$A$2:$E$142,5,FALSE),"")</f>
        <v/>
      </c>
      <c r="L15" s="212" t="str">
        <f>IFERROR(VLOOKUP(J15,'اسماء العملاء'!$A$2:$C$142,2,FALSE),"")</f>
        <v/>
      </c>
      <c r="M15" s="155" t="str">
        <f>IFERROR(VLOOKUP(J15,'اسماء العملاء'!$A$2:$C$142,3,FALSE),"")</f>
        <v/>
      </c>
      <c r="N15" s="28"/>
    </row>
    <row r="16" spans="1:14" ht="23.1" customHeight="1" x14ac:dyDescent="0.3">
      <c r="A16" s="179" t="str">
        <f t="shared" ca="1" si="0"/>
        <v/>
      </c>
      <c r="B16" s="157"/>
      <c r="C16" s="155" t="str">
        <f>IF(B16="","",SUMIF('الرصيد الثابت'!$A$2:$A$52,B16,'الرصيد الثابت'!$B$2:$B$52))</f>
        <v/>
      </c>
      <c r="D16" s="155" t="str">
        <f>IF(B16="","",SUMIF('الرصيد الثابت'!$A$2:$A$52,B16,'الرصيد الثابت'!$C$2:$C$52))</f>
        <v/>
      </c>
      <c r="E16" s="33"/>
      <c r="F16" s="33"/>
      <c r="G16" s="44">
        <f t="shared" si="1"/>
        <v>0</v>
      </c>
      <c r="H16" s="37"/>
      <c r="I16" s="150"/>
      <c r="J16" s="37"/>
      <c r="K16" s="215" t="str">
        <f>IFERROR(VLOOKUP(J16,'اسماء العملاء'!$A$2:$E$142,5,FALSE),"")</f>
        <v/>
      </c>
      <c r="L16" s="212" t="str">
        <f>IFERROR(VLOOKUP(J16,'اسماء العملاء'!$A$2:$C$142,2,FALSE),"")</f>
        <v/>
      </c>
      <c r="M16" s="155" t="str">
        <f>IFERROR(VLOOKUP(J16,'اسماء العملاء'!$A$2:$C$142,3,FALSE),"")</f>
        <v/>
      </c>
      <c r="N16" s="28"/>
    </row>
    <row r="17" spans="1:14" ht="23.1" customHeight="1" x14ac:dyDescent="0.3">
      <c r="A17" s="179" t="str">
        <f t="shared" ca="1" si="0"/>
        <v/>
      </c>
      <c r="B17" s="157"/>
      <c r="C17" s="155" t="str">
        <f>IF(B17="","",SUMIF('الرصيد الثابت'!$A$2:$A$52,B17,'الرصيد الثابت'!$B$2:$B$52))</f>
        <v/>
      </c>
      <c r="D17" s="155" t="str">
        <f>IF(B17="","",SUMIF('الرصيد الثابت'!$A$2:$A$52,B17,'الرصيد الثابت'!$C$2:$C$52))</f>
        <v/>
      </c>
      <c r="E17" s="33"/>
      <c r="F17" s="33"/>
      <c r="G17" s="44">
        <f t="shared" si="1"/>
        <v>0</v>
      </c>
      <c r="H17" s="37"/>
      <c r="I17" s="150"/>
      <c r="J17" s="37"/>
      <c r="K17" s="215" t="str">
        <f>IFERROR(VLOOKUP(J17,'اسماء العملاء'!$A$2:$E$142,5,FALSE),"")</f>
        <v/>
      </c>
      <c r="L17" s="212" t="str">
        <f>IFERROR(VLOOKUP(J17,'اسماء العملاء'!$A$2:$C$142,2,FALSE),"")</f>
        <v/>
      </c>
      <c r="M17" s="155" t="str">
        <f>IFERROR(VLOOKUP(J17,'اسماء العملاء'!$A$2:$C$142,3,FALSE),"")</f>
        <v/>
      </c>
      <c r="N17" s="28"/>
    </row>
    <row r="18" spans="1:14" ht="23.1" customHeight="1" x14ac:dyDescent="0.3">
      <c r="A18" s="179" t="str">
        <f t="shared" ca="1" si="0"/>
        <v/>
      </c>
      <c r="B18" s="157"/>
      <c r="C18" s="155" t="str">
        <f>IF(B18="","",SUMIF('الرصيد الثابت'!$A$2:$A$52,B18,'الرصيد الثابت'!$B$2:$B$52))</f>
        <v/>
      </c>
      <c r="D18" s="155" t="str">
        <f>IF(B18="","",SUMIF('الرصيد الثابت'!$A$2:$A$52,B18,'الرصيد الثابت'!$C$2:$C$52))</f>
        <v/>
      </c>
      <c r="E18" s="33"/>
      <c r="F18" s="33"/>
      <c r="G18" s="44">
        <f t="shared" si="1"/>
        <v>0</v>
      </c>
      <c r="H18" s="37"/>
      <c r="I18" s="150"/>
      <c r="J18" s="37"/>
      <c r="K18" s="215" t="str">
        <f>IFERROR(VLOOKUP(J18,'اسماء العملاء'!$A$2:$E$142,5,FALSE),"")</f>
        <v/>
      </c>
      <c r="L18" s="212" t="str">
        <f>IFERROR(VLOOKUP(J18,'اسماء العملاء'!$A$2:$C$142,2,FALSE),"")</f>
        <v/>
      </c>
      <c r="M18" s="155" t="str">
        <f>IFERROR(VLOOKUP(J18,'اسماء العملاء'!$A$2:$C$142,3,FALSE),"")</f>
        <v/>
      </c>
      <c r="N18" s="28"/>
    </row>
    <row r="19" spans="1:14" ht="23.1" customHeight="1" x14ac:dyDescent="0.3">
      <c r="A19" s="179" t="str">
        <f t="shared" ca="1" si="0"/>
        <v/>
      </c>
      <c r="B19" s="157"/>
      <c r="C19" s="155" t="str">
        <f>IF(B19="","",SUMIF('الرصيد الثابت'!$A$2:$A$52,B19,'الرصيد الثابت'!$B$2:$B$52))</f>
        <v/>
      </c>
      <c r="D19" s="155" t="str">
        <f>IF(B19="","",SUMIF('الرصيد الثابت'!$A$2:$A$52,B19,'الرصيد الثابت'!$C$2:$C$52))</f>
        <v/>
      </c>
      <c r="E19" s="33"/>
      <c r="F19" s="33"/>
      <c r="G19" s="44">
        <f t="shared" si="1"/>
        <v>0</v>
      </c>
      <c r="H19" s="37"/>
      <c r="I19" s="150"/>
      <c r="J19" s="37"/>
      <c r="K19" s="215" t="str">
        <f>IFERROR(VLOOKUP(J19,'اسماء العملاء'!$A$2:$E$142,5,FALSE),"")</f>
        <v/>
      </c>
      <c r="L19" s="212" t="str">
        <f>IFERROR(VLOOKUP(J19,'اسماء العملاء'!$A$2:$C$142,2,FALSE),"")</f>
        <v/>
      </c>
      <c r="M19" s="155" t="str">
        <f>IFERROR(VLOOKUP(J19,'اسماء العملاء'!$A$2:$C$142,3,FALSE),"")</f>
        <v/>
      </c>
      <c r="N19" s="28"/>
    </row>
    <row r="20" spans="1:14" ht="23.1" customHeight="1" x14ac:dyDescent="0.3">
      <c r="A20" s="179" t="str">
        <f t="shared" ca="1" si="0"/>
        <v/>
      </c>
      <c r="B20" s="157"/>
      <c r="C20" s="155" t="str">
        <f>IF(B20="","",SUMIF('الرصيد الثابت'!$A$2:$A$52,B20,'الرصيد الثابت'!$B$2:$B$52))</f>
        <v/>
      </c>
      <c r="D20" s="155" t="str">
        <f>IF(B20="","",SUMIF('الرصيد الثابت'!$A$2:$A$52,B20,'الرصيد الثابت'!$C$2:$C$52))</f>
        <v/>
      </c>
      <c r="E20" s="33"/>
      <c r="F20" s="33"/>
      <c r="G20" s="44">
        <f t="shared" si="1"/>
        <v>0</v>
      </c>
      <c r="H20" s="37"/>
      <c r="I20" s="150"/>
      <c r="J20" s="37"/>
      <c r="K20" s="215" t="str">
        <f>IFERROR(VLOOKUP(J20,'اسماء العملاء'!$A$2:$E$142,5,FALSE),"")</f>
        <v/>
      </c>
      <c r="L20" s="212" t="str">
        <f>IFERROR(VLOOKUP(J20,'اسماء العملاء'!$A$2:$C$142,2,FALSE),"")</f>
        <v/>
      </c>
      <c r="M20" s="155" t="str">
        <f>IFERROR(VLOOKUP(J20,'اسماء العملاء'!$A$2:$C$142,3,FALSE),"")</f>
        <v/>
      </c>
      <c r="N20" s="28"/>
    </row>
    <row r="21" spans="1:14" ht="23.1" customHeight="1" x14ac:dyDescent="0.3">
      <c r="A21" s="179" t="str">
        <f t="shared" ca="1" si="0"/>
        <v/>
      </c>
      <c r="B21" s="157"/>
      <c r="C21" s="155" t="str">
        <f>IF(B21="","",SUMIF('الرصيد الثابت'!$A$2:$A$52,B21,'الرصيد الثابت'!$B$2:$B$52))</f>
        <v/>
      </c>
      <c r="D21" s="155" t="str">
        <f>IF(B21="","",SUMIF('الرصيد الثابت'!$A$2:$A$52,B21,'الرصيد الثابت'!$C$2:$C$52))</f>
        <v/>
      </c>
      <c r="E21" s="33"/>
      <c r="F21" s="33"/>
      <c r="G21" s="44">
        <f t="shared" si="1"/>
        <v>0</v>
      </c>
      <c r="H21" s="37"/>
      <c r="I21" s="150"/>
      <c r="J21" s="37"/>
      <c r="K21" s="215" t="str">
        <f>IFERROR(VLOOKUP(J21,'اسماء العملاء'!$A$2:$E$142,5,FALSE),"")</f>
        <v/>
      </c>
      <c r="L21" s="212" t="str">
        <f>IFERROR(VLOOKUP(J21,'اسماء العملاء'!$A$2:$C$142,2,FALSE),"")</f>
        <v/>
      </c>
      <c r="M21" s="155" t="str">
        <f>IFERROR(VLOOKUP(J21,'اسماء العملاء'!$A$2:$C$142,3,FALSE),"")</f>
        <v/>
      </c>
      <c r="N21" s="28"/>
    </row>
    <row r="22" spans="1:14" ht="23.1" customHeight="1" x14ac:dyDescent="0.3">
      <c r="A22" s="179" t="str">
        <f t="shared" ca="1" si="0"/>
        <v/>
      </c>
      <c r="B22" s="157"/>
      <c r="C22" s="155" t="str">
        <f>IF(B22="","",SUMIF('الرصيد الثابت'!$A$2:$A$52,B22,'الرصيد الثابت'!$B$2:$B$52))</f>
        <v/>
      </c>
      <c r="D22" s="155" t="str">
        <f>IF(B22="","",SUMIF('الرصيد الثابت'!$A$2:$A$52,B22,'الرصيد الثابت'!$C$2:$C$52))</f>
        <v/>
      </c>
      <c r="E22" s="33"/>
      <c r="F22" s="33"/>
      <c r="G22" s="44">
        <f t="shared" si="1"/>
        <v>0</v>
      </c>
      <c r="H22" s="37"/>
      <c r="I22" s="150"/>
      <c r="J22" s="37"/>
      <c r="K22" s="215" t="str">
        <f>IFERROR(VLOOKUP(J22,'اسماء العملاء'!$A$2:$E$142,5,FALSE),"")</f>
        <v/>
      </c>
      <c r="L22" s="212" t="str">
        <f>IFERROR(VLOOKUP(J22,'اسماء العملاء'!$A$2:$C$142,2,FALSE),"")</f>
        <v/>
      </c>
      <c r="M22" s="155" t="str">
        <f>IFERROR(VLOOKUP(J22,'اسماء العملاء'!$A$2:$C$142,3,FALSE),"")</f>
        <v/>
      </c>
      <c r="N22" s="28"/>
    </row>
    <row r="23" spans="1:14" ht="23.1" customHeight="1" x14ac:dyDescent="0.3">
      <c r="A23" s="179" t="str">
        <f t="shared" ca="1" si="0"/>
        <v/>
      </c>
      <c r="B23" s="157"/>
      <c r="C23" s="155" t="str">
        <f>IF(B23="","",SUMIF('الرصيد الثابت'!$A$2:$A$52,B23,'الرصيد الثابت'!$B$2:$B$52))</f>
        <v/>
      </c>
      <c r="D23" s="155" t="str">
        <f>IF(B23="","",SUMIF('الرصيد الثابت'!$A$2:$A$52,B23,'الرصيد الثابت'!$C$2:$C$52))</f>
        <v/>
      </c>
      <c r="E23" s="33"/>
      <c r="F23" s="33"/>
      <c r="G23" s="44">
        <f t="shared" si="1"/>
        <v>0</v>
      </c>
      <c r="H23" s="37"/>
      <c r="I23" s="150"/>
      <c r="J23" s="37"/>
      <c r="K23" s="215" t="str">
        <f>IFERROR(VLOOKUP(J23,'اسماء العملاء'!$A$2:$E$142,5,FALSE),"")</f>
        <v/>
      </c>
      <c r="L23" s="212" t="str">
        <f>IFERROR(VLOOKUP(J23,'اسماء العملاء'!$A$2:$C$142,2,FALSE),"")</f>
        <v/>
      </c>
      <c r="M23" s="155" t="str">
        <f>IFERROR(VLOOKUP(J23,'اسماء العملاء'!$A$2:$C$142,3,FALSE),"")</f>
        <v/>
      </c>
      <c r="N23" s="28"/>
    </row>
    <row r="24" spans="1:14" ht="23.1" customHeight="1" x14ac:dyDescent="0.3">
      <c r="A24" s="179" t="str">
        <f t="shared" ca="1" si="0"/>
        <v/>
      </c>
      <c r="B24" s="157"/>
      <c r="C24" s="155" t="str">
        <f>IF(B24="","",SUMIF('الرصيد الثابت'!$A$2:$A$52,B24,'الرصيد الثابت'!$B$2:$B$52))</f>
        <v/>
      </c>
      <c r="D24" s="155" t="str">
        <f>IF(B24="","",SUMIF('الرصيد الثابت'!$A$2:$A$52,B24,'الرصيد الثابت'!$C$2:$C$52))</f>
        <v/>
      </c>
      <c r="E24" s="33"/>
      <c r="F24" s="33"/>
      <c r="G24" s="44">
        <f t="shared" si="1"/>
        <v>0</v>
      </c>
      <c r="H24" s="37"/>
      <c r="I24" s="150"/>
      <c r="J24" s="37"/>
      <c r="K24" s="215" t="str">
        <f>IFERROR(VLOOKUP(J24,'اسماء العملاء'!$A$2:$E$142,5,FALSE),"")</f>
        <v/>
      </c>
      <c r="L24" s="212" t="str">
        <f>IFERROR(VLOOKUP(J24,'اسماء العملاء'!$A$2:$C$142,2,FALSE),"")</f>
        <v/>
      </c>
      <c r="M24" s="155" t="str">
        <f>IFERROR(VLOOKUP(J24,'اسماء العملاء'!$A$2:$C$142,3,FALSE),"")</f>
        <v/>
      </c>
      <c r="N24" s="28"/>
    </row>
    <row r="25" spans="1:14" ht="23.1" customHeight="1" x14ac:dyDescent="0.3">
      <c r="A25" s="179" t="str">
        <f t="shared" ca="1" si="0"/>
        <v/>
      </c>
      <c r="B25" s="157"/>
      <c r="C25" s="155" t="str">
        <f>IF(B25="","",SUMIF('الرصيد الثابت'!$A$2:$A$52,B25,'الرصيد الثابت'!$B$2:$B$52))</f>
        <v/>
      </c>
      <c r="D25" s="155" t="str">
        <f>IF(B25="","",SUMIF('الرصيد الثابت'!$A$2:$A$52,B25,'الرصيد الثابت'!$C$2:$C$52))</f>
        <v/>
      </c>
      <c r="E25" s="33"/>
      <c r="F25" s="33"/>
      <c r="G25" s="44">
        <f t="shared" si="1"/>
        <v>0</v>
      </c>
      <c r="H25" s="37"/>
      <c r="I25" s="150"/>
      <c r="J25" s="37"/>
      <c r="K25" s="215" t="str">
        <f>IFERROR(VLOOKUP(J25,'اسماء العملاء'!$A$2:$E$142,5,FALSE),"")</f>
        <v/>
      </c>
      <c r="L25" s="212" t="str">
        <f>IFERROR(VLOOKUP(J25,'اسماء العملاء'!$A$2:$C$142,2,FALSE),"")</f>
        <v/>
      </c>
      <c r="M25" s="155" t="str">
        <f>IFERROR(VLOOKUP(J25,'اسماء العملاء'!$A$2:$C$142,3,FALSE),"")</f>
        <v/>
      </c>
      <c r="N25" s="28"/>
    </row>
    <row r="26" spans="1:14" ht="23.1" customHeight="1" x14ac:dyDescent="0.3">
      <c r="A26" s="179" t="str">
        <f t="shared" ca="1" si="0"/>
        <v/>
      </c>
      <c r="B26" s="157"/>
      <c r="C26" s="155" t="str">
        <f>IF(B26="","",SUMIF('الرصيد الثابت'!$A$2:$A$52,B26,'الرصيد الثابت'!$B$2:$B$52))</f>
        <v/>
      </c>
      <c r="D26" s="155" t="str">
        <f>IF(B26="","",SUMIF('الرصيد الثابت'!$A$2:$A$52,B26,'الرصيد الثابت'!$C$2:$C$52))</f>
        <v/>
      </c>
      <c r="E26" s="33"/>
      <c r="F26" s="33"/>
      <c r="G26" s="44">
        <f t="shared" si="1"/>
        <v>0</v>
      </c>
      <c r="H26" s="37"/>
      <c r="I26" s="150"/>
      <c r="J26" s="37"/>
      <c r="K26" s="215" t="str">
        <f>IFERROR(VLOOKUP(J26,'اسماء العملاء'!$A$2:$E$142,5,FALSE),"")</f>
        <v/>
      </c>
      <c r="L26" s="212" t="str">
        <f>IFERROR(VLOOKUP(J26,'اسماء العملاء'!$A$2:$C$142,2,FALSE),"")</f>
        <v/>
      </c>
      <c r="M26" s="155" t="str">
        <f>IFERROR(VLOOKUP(J26,'اسماء العملاء'!$A$2:$C$142,3,FALSE),"")</f>
        <v/>
      </c>
      <c r="N26" s="28"/>
    </row>
    <row r="27" spans="1:14" ht="23.1" customHeight="1" x14ac:dyDescent="0.3">
      <c r="A27" s="179" t="str">
        <f t="shared" ca="1" si="0"/>
        <v/>
      </c>
      <c r="B27" s="157"/>
      <c r="C27" s="155" t="str">
        <f>IF(B27="","",SUMIF('الرصيد الثابت'!$A$2:$A$52,B27,'الرصيد الثابت'!$B$2:$B$52))</f>
        <v/>
      </c>
      <c r="D27" s="155" t="str">
        <f>IF(B27="","",SUMIF('الرصيد الثابت'!$A$2:$A$52,B27,'الرصيد الثابت'!$C$2:$C$52))</f>
        <v/>
      </c>
      <c r="E27" s="33"/>
      <c r="F27" s="33"/>
      <c r="G27" s="44">
        <f t="shared" si="1"/>
        <v>0</v>
      </c>
      <c r="H27" s="37"/>
      <c r="I27" s="150"/>
      <c r="J27" s="37"/>
      <c r="K27" s="215" t="str">
        <f>IFERROR(VLOOKUP(J27,'اسماء العملاء'!$A$2:$E$142,5,FALSE),"")</f>
        <v/>
      </c>
      <c r="L27" s="212" t="str">
        <f>IFERROR(VLOOKUP(J27,'اسماء العملاء'!$A$2:$C$142,2,FALSE),"")</f>
        <v/>
      </c>
      <c r="M27" s="155" t="str">
        <f>IFERROR(VLOOKUP(J27,'اسماء العملاء'!$A$2:$C$142,3,FALSE),"")</f>
        <v/>
      </c>
      <c r="N27" s="28"/>
    </row>
    <row r="28" spans="1:14" ht="23.1" customHeight="1" x14ac:dyDescent="0.3">
      <c r="A28" s="179" t="str">
        <f t="shared" ca="1" si="0"/>
        <v/>
      </c>
      <c r="B28" s="157"/>
      <c r="C28" s="155" t="str">
        <f>IF(B28="","",SUMIF('الرصيد الثابت'!$A$2:$A$52,B28,'الرصيد الثابت'!$B$2:$B$52))</f>
        <v/>
      </c>
      <c r="D28" s="155" t="str">
        <f>IF(B28="","",SUMIF('الرصيد الثابت'!$A$2:$A$52,B28,'الرصيد الثابت'!$C$2:$C$52))</f>
        <v/>
      </c>
      <c r="E28" s="33"/>
      <c r="F28" s="33"/>
      <c r="G28" s="44">
        <f t="shared" si="1"/>
        <v>0</v>
      </c>
      <c r="H28" s="37"/>
      <c r="I28" s="150"/>
      <c r="J28" s="37"/>
      <c r="K28" s="215" t="str">
        <f>IFERROR(VLOOKUP(J28,'اسماء العملاء'!$A$2:$E$142,5,FALSE),"")</f>
        <v/>
      </c>
      <c r="L28" s="212" t="str">
        <f>IFERROR(VLOOKUP(J28,'اسماء العملاء'!$A$2:$C$142,2,FALSE),"")</f>
        <v/>
      </c>
      <c r="M28" s="155" t="str">
        <f>IFERROR(VLOOKUP(J28,'اسماء العملاء'!$A$2:$C$142,3,FALSE),"")</f>
        <v/>
      </c>
      <c r="N28" s="28"/>
    </row>
    <row r="29" spans="1:14" ht="23.1" customHeight="1" x14ac:dyDescent="0.3">
      <c r="A29" s="179" t="str">
        <f t="shared" ca="1" si="0"/>
        <v/>
      </c>
      <c r="B29" s="157"/>
      <c r="C29" s="155" t="str">
        <f>IF(B29="","",SUMIF('الرصيد الثابت'!$A$2:$A$52,B29,'الرصيد الثابت'!$B$2:$B$52))</f>
        <v/>
      </c>
      <c r="D29" s="155" t="str">
        <f>IF(B29="","",SUMIF('الرصيد الثابت'!$A$2:$A$52,B29,'الرصيد الثابت'!$C$2:$C$52))</f>
        <v/>
      </c>
      <c r="E29" s="33"/>
      <c r="F29" s="33"/>
      <c r="G29" s="44">
        <f t="shared" si="1"/>
        <v>0</v>
      </c>
      <c r="H29" s="37"/>
      <c r="I29" s="150"/>
      <c r="J29" s="37"/>
      <c r="K29" s="215" t="str">
        <f>IFERROR(VLOOKUP(J29,'اسماء العملاء'!$A$2:$E$142,5,FALSE),"")</f>
        <v/>
      </c>
      <c r="L29" s="212" t="str">
        <f>IFERROR(VLOOKUP(J29,'اسماء العملاء'!$A$2:$C$142,2,FALSE),"")</f>
        <v/>
      </c>
      <c r="M29" s="155" t="str">
        <f>IFERROR(VLOOKUP(J29,'اسماء العملاء'!$A$2:$C$142,3,FALSE),"")</f>
        <v/>
      </c>
      <c r="N29" s="28"/>
    </row>
    <row r="30" spans="1:14" ht="23.1" customHeight="1" x14ac:dyDescent="0.3">
      <c r="A30" s="179" t="str">
        <f t="shared" ca="1" si="0"/>
        <v/>
      </c>
      <c r="B30" s="157"/>
      <c r="C30" s="155" t="str">
        <f>IF(B30="","",SUMIF('الرصيد الثابت'!$A$2:$A$52,B30,'الرصيد الثابت'!$B$2:$B$52))</f>
        <v/>
      </c>
      <c r="D30" s="155" t="str">
        <f>IF(B30="","",SUMIF('الرصيد الثابت'!$A$2:$A$52,B30,'الرصيد الثابت'!$C$2:$C$52))</f>
        <v/>
      </c>
      <c r="E30" s="33"/>
      <c r="F30" s="33"/>
      <c r="G30" s="44">
        <f t="shared" si="1"/>
        <v>0</v>
      </c>
      <c r="H30" s="37"/>
      <c r="I30" s="150"/>
      <c r="J30" s="37"/>
      <c r="K30" s="215" t="str">
        <f>IFERROR(VLOOKUP(J30,'اسماء العملاء'!$A$2:$E$142,5,FALSE),"")</f>
        <v/>
      </c>
      <c r="L30" s="212" t="str">
        <f>IFERROR(VLOOKUP(J30,'اسماء العملاء'!$A$2:$C$142,2,FALSE),"")</f>
        <v/>
      </c>
      <c r="M30" s="155" t="str">
        <f>IFERROR(VLOOKUP(J30,'اسماء العملاء'!$A$2:$C$142,3,FALSE),"")</f>
        <v/>
      </c>
      <c r="N30" s="28"/>
    </row>
    <row r="31" spans="1:14" ht="23.1" customHeight="1" x14ac:dyDescent="0.3">
      <c r="A31" s="179" t="str">
        <f t="shared" ca="1" si="0"/>
        <v/>
      </c>
      <c r="B31" s="157"/>
      <c r="C31" s="155" t="str">
        <f>IF(B31="","",SUMIF('الرصيد الثابت'!$A$2:$A$52,B31,'الرصيد الثابت'!$B$2:$B$52))</f>
        <v/>
      </c>
      <c r="D31" s="155" t="str">
        <f>IF(B31="","",SUMIF('الرصيد الثابت'!$A$2:$A$52,B31,'الرصيد الثابت'!$C$2:$C$52))</f>
        <v/>
      </c>
      <c r="E31" s="33"/>
      <c r="F31" s="33"/>
      <c r="G31" s="44">
        <f t="shared" si="1"/>
        <v>0</v>
      </c>
      <c r="H31" s="37"/>
      <c r="I31" s="150"/>
      <c r="J31" s="37"/>
      <c r="K31" s="215" t="str">
        <f>IFERROR(VLOOKUP(J31,'اسماء العملاء'!$A$2:$E$142,5,FALSE),"")</f>
        <v/>
      </c>
      <c r="L31" s="212" t="str">
        <f>IFERROR(VLOOKUP(J31,'اسماء العملاء'!$A$2:$C$142,2,FALSE),"")</f>
        <v/>
      </c>
      <c r="M31" s="155" t="str">
        <f>IFERROR(VLOOKUP(J31,'اسماء العملاء'!$A$2:$C$142,3,FALSE),"")</f>
        <v/>
      </c>
      <c r="N31" s="28"/>
    </row>
    <row r="32" spans="1:14" ht="23.1" customHeight="1" x14ac:dyDescent="0.3">
      <c r="A32" s="179" t="str">
        <f t="shared" ca="1" si="0"/>
        <v/>
      </c>
      <c r="B32" s="157"/>
      <c r="C32" s="155" t="str">
        <f>IF(B32="","",SUMIF('الرصيد الثابت'!$A$2:$A$52,B32,'الرصيد الثابت'!$B$2:$B$52))</f>
        <v/>
      </c>
      <c r="D32" s="155" t="str">
        <f>IF(B32="","",SUMIF('الرصيد الثابت'!$A$2:$A$52,B32,'الرصيد الثابت'!$C$2:$C$52))</f>
        <v/>
      </c>
      <c r="E32" s="33"/>
      <c r="F32" s="33"/>
      <c r="G32" s="44">
        <f t="shared" si="1"/>
        <v>0</v>
      </c>
      <c r="H32" s="37"/>
      <c r="I32" s="150"/>
      <c r="J32" s="37"/>
      <c r="K32" s="215" t="str">
        <f>IFERROR(VLOOKUP(J32,'اسماء العملاء'!$A$2:$E$142,5,FALSE),"")</f>
        <v/>
      </c>
      <c r="L32" s="212" t="str">
        <f>IFERROR(VLOOKUP(J32,'اسماء العملاء'!$A$2:$C$142,2,FALSE),"")</f>
        <v/>
      </c>
      <c r="M32" s="155" t="str">
        <f>IFERROR(VLOOKUP(J32,'اسماء العملاء'!$A$2:$C$142,3,FALSE),"")</f>
        <v/>
      </c>
      <c r="N32" s="28"/>
    </row>
    <row r="33" spans="1:14" ht="23.1" customHeight="1" x14ac:dyDescent="0.3">
      <c r="A33" s="179" t="str">
        <f t="shared" ca="1" si="0"/>
        <v/>
      </c>
      <c r="B33" s="157"/>
      <c r="C33" s="155" t="str">
        <f>IF(B33="","",SUMIF('الرصيد الثابت'!$A$2:$A$52,B33,'الرصيد الثابت'!$B$2:$B$52))</f>
        <v/>
      </c>
      <c r="D33" s="155" t="str">
        <f>IF(B33="","",SUMIF('الرصيد الثابت'!$A$2:$A$52,B33,'الرصيد الثابت'!$C$2:$C$52))</f>
        <v/>
      </c>
      <c r="E33" s="33"/>
      <c r="F33" s="33"/>
      <c r="G33" s="44">
        <f t="shared" si="1"/>
        <v>0</v>
      </c>
      <c r="H33" s="37"/>
      <c r="I33" s="150"/>
      <c r="J33" s="37"/>
      <c r="K33" s="215" t="str">
        <f>IFERROR(VLOOKUP(J33,'اسماء العملاء'!$A$2:$E$142,5,FALSE),"")</f>
        <v/>
      </c>
      <c r="L33" s="212" t="str">
        <f>IFERROR(VLOOKUP(J33,'اسماء العملاء'!$A$2:$C$142,2,FALSE),"")</f>
        <v/>
      </c>
      <c r="M33" s="155" t="str">
        <f>IFERROR(VLOOKUP(J33,'اسماء العملاء'!$A$2:$C$142,3,FALSE),"")</f>
        <v/>
      </c>
      <c r="N33" s="28"/>
    </row>
    <row r="34" spans="1:14" ht="23.1" customHeight="1" x14ac:dyDescent="0.3">
      <c r="A34" s="179" t="str">
        <f t="shared" ca="1" si="0"/>
        <v/>
      </c>
      <c r="B34" s="157"/>
      <c r="C34" s="155" t="str">
        <f>IF(B34="","",SUMIF('الرصيد الثابت'!$A$2:$A$52,B34,'الرصيد الثابت'!$B$2:$B$52))</f>
        <v/>
      </c>
      <c r="D34" s="155" t="str">
        <f>IF(B34="","",SUMIF('الرصيد الثابت'!$A$2:$A$52,B34,'الرصيد الثابت'!$C$2:$C$52))</f>
        <v/>
      </c>
      <c r="E34" s="33"/>
      <c r="F34" s="33"/>
      <c r="G34" s="44">
        <f t="shared" si="1"/>
        <v>0</v>
      </c>
      <c r="H34" s="37"/>
      <c r="I34" s="150"/>
      <c r="J34" s="37"/>
      <c r="K34" s="215" t="str">
        <f>IFERROR(VLOOKUP(J34,'اسماء العملاء'!$A$2:$E$142,5,FALSE),"")</f>
        <v/>
      </c>
      <c r="L34" s="212" t="str">
        <f>IFERROR(VLOOKUP(J34,'اسماء العملاء'!$A$2:$C$142,2,FALSE),"")</f>
        <v/>
      </c>
      <c r="M34" s="155" t="str">
        <f>IFERROR(VLOOKUP(J34,'اسماء العملاء'!$A$2:$C$142,3,FALSE),"")</f>
        <v/>
      </c>
      <c r="N34" s="28"/>
    </row>
    <row r="35" spans="1:14" ht="23.1" customHeight="1" x14ac:dyDescent="0.3">
      <c r="A35" s="179" t="str">
        <f t="shared" ca="1" si="0"/>
        <v/>
      </c>
      <c r="B35" s="157"/>
      <c r="C35" s="155" t="str">
        <f>IF(B35="","",SUMIF('الرصيد الثابت'!$A$2:$A$52,B35,'الرصيد الثابت'!$B$2:$B$52))</f>
        <v/>
      </c>
      <c r="D35" s="155" t="str">
        <f>IF(B35="","",SUMIF('الرصيد الثابت'!$A$2:$A$52,B35,'الرصيد الثابت'!$C$2:$C$52))</f>
        <v/>
      </c>
      <c r="E35" s="33"/>
      <c r="F35" s="33"/>
      <c r="G35" s="44">
        <f t="shared" si="1"/>
        <v>0</v>
      </c>
      <c r="H35" s="37"/>
      <c r="I35" s="150"/>
      <c r="J35" s="37"/>
      <c r="K35" s="215" t="str">
        <f>IFERROR(VLOOKUP(J35,'اسماء العملاء'!$A$2:$E$142,5,FALSE),"")</f>
        <v/>
      </c>
      <c r="L35" s="212" t="str">
        <f>IFERROR(VLOOKUP(J35,'اسماء العملاء'!$A$2:$C$142,2,FALSE),"")</f>
        <v/>
      </c>
      <c r="M35" s="155" t="str">
        <f>IFERROR(VLOOKUP(J35,'اسماء العملاء'!$A$2:$C$142,3,FALSE),"")</f>
        <v/>
      </c>
      <c r="N35" s="28"/>
    </row>
    <row r="36" spans="1:14" ht="23.1" customHeight="1" x14ac:dyDescent="0.3">
      <c r="A36" s="179" t="str">
        <f t="shared" ca="1" si="0"/>
        <v/>
      </c>
      <c r="B36" s="157"/>
      <c r="C36" s="155" t="str">
        <f>IF(B36="","",SUMIF('الرصيد الثابت'!$A$2:$A$52,B36,'الرصيد الثابت'!$B$2:$B$52))</f>
        <v/>
      </c>
      <c r="D36" s="155" t="str">
        <f>IF(B36="","",SUMIF('الرصيد الثابت'!$A$2:$A$52,B36,'الرصيد الثابت'!$C$2:$C$52))</f>
        <v/>
      </c>
      <c r="E36" s="33"/>
      <c r="F36" s="33"/>
      <c r="G36" s="44">
        <f t="shared" si="1"/>
        <v>0</v>
      </c>
      <c r="H36" s="37"/>
      <c r="I36" s="150"/>
      <c r="J36" s="37"/>
      <c r="K36" s="215" t="str">
        <f>IFERROR(VLOOKUP(J36,'اسماء العملاء'!$A$2:$E$142,5,FALSE),"")</f>
        <v/>
      </c>
      <c r="L36" s="212" t="str">
        <f>IFERROR(VLOOKUP(J36,'اسماء العملاء'!$A$2:$C$142,2,FALSE),"")</f>
        <v/>
      </c>
      <c r="M36" s="155" t="str">
        <f>IFERROR(VLOOKUP(J36,'اسماء العملاء'!$A$2:$C$142,3,FALSE),"")</f>
        <v/>
      </c>
      <c r="N36" s="28"/>
    </row>
    <row r="37" spans="1:14" ht="23.1" customHeight="1" x14ac:dyDescent="0.3">
      <c r="A37" s="179" t="str">
        <f t="shared" ca="1" si="0"/>
        <v/>
      </c>
      <c r="B37" s="157"/>
      <c r="C37" s="155" t="str">
        <f>IF(B37="","",SUMIF('الرصيد الثابت'!$A$2:$A$52,B37,'الرصيد الثابت'!$B$2:$B$52))</f>
        <v/>
      </c>
      <c r="D37" s="155" t="str">
        <f>IF(B37="","",SUMIF('الرصيد الثابت'!$A$2:$A$52,B37,'الرصيد الثابت'!$C$2:$C$52))</f>
        <v/>
      </c>
      <c r="E37" s="33"/>
      <c r="F37" s="33"/>
      <c r="G37" s="44">
        <f t="shared" si="1"/>
        <v>0</v>
      </c>
      <c r="H37" s="37"/>
      <c r="I37" s="150"/>
      <c r="J37" s="37"/>
      <c r="K37" s="215" t="str">
        <f>IFERROR(VLOOKUP(J37,'اسماء العملاء'!$A$2:$E$142,5,FALSE),"")</f>
        <v/>
      </c>
      <c r="L37" s="212" t="str">
        <f>IFERROR(VLOOKUP(J37,'اسماء العملاء'!$A$2:$C$142,2,FALSE),"")</f>
        <v/>
      </c>
      <c r="M37" s="155" t="str">
        <f>IFERROR(VLOOKUP(J37,'اسماء العملاء'!$A$2:$C$142,3,FALSE),"")</f>
        <v/>
      </c>
      <c r="N37" s="28"/>
    </row>
    <row r="38" spans="1:14" ht="23.1" customHeight="1" x14ac:dyDescent="0.3">
      <c r="A38" s="179" t="str">
        <f t="shared" ca="1" si="0"/>
        <v/>
      </c>
      <c r="B38" s="157"/>
      <c r="C38" s="155" t="str">
        <f>IF(B38="","",SUMIF('الرصيد الثابت'!$A$2:$A$52,B38,'الرصيد الثابت'!$B$2:$B$52))</f>
        <v/>
      </c>
      <c r="D38" s="155" t="str">
        <f>IF(B38="","",SUMIF('الرصيد الثابت'!$A$2:$A$52,B38,'الرصيد الثابت'!$C$2:$C$52))</f>
        <v/>
      </c>
      <c r="E38" s="33"/>
      <c r="F38" s="33"/>
      <c r="G38" s="44">
        <f t="shared" si="1"/>
        <v>0</v>
      </c>
      <c r="H38" s="37"/>
      <c r="I38" s="150"/>
      <c r="J38" s="37"/>
      <c r="K38" s="215" t="str">
        <f>IFERROR(VLOOKUP(J38,'اسماء العملاء'!$A$2:$E$142,5,FALSE),"")</f>
        <v/>
      </c>
      <c r="L38" s="212" t="str">
        <f>IFERROR(VLOOKUP(J38,'اسماء العملاء'!$A$2:$C$142,2,FALSE),"")</f>
        <v/>
      </c>
      <c r="M38" s="155" t="str">
        <f>IFERROR(VLOOKUP(J38,'اسماء العملاء'!$A$2:$C$142,3,FALSE),"")</f>
        <v/>
      </c>
      <c r="N38" s="28"/>
    </row>
    <row r="39" spans="1:14" ht="23.1" customHeight="1" x14ac:dyDescent="0.3">
      <c r="A39" s="179" t="str">
        <f t="shared" ca="1" si="0"/>
        <v/>
      </c>
      <c r="B39" s="157"/>
      <c r="C39" s="155" t="str">
        <f>IF(B39="","",SUMIF('الرصيد الثابت'!$A$2:$A$52,B39,'الرصيد الثابت'!$B$2:$B$52))</f>
        <v/>
      </c>
      <c r="D39" s="155" t="str">
        <f>IF(B39="","",SUMIF('الرصيد الثابت'!$A$2:$A$52,B39,'الرصيد الثابت'!$C$2:$C$52))</f>
        <v/>
      </c>
      <c r="E39" s="33"/>
      <c r="F39" s="33"/>
      <c r="G39" s="44">
        <f t="shared" si="1"/>
        <v>0</v>
      </c>
      <c r="H39" s="37"/>
      <c r="I39" s="150"/>
      <c r="J39" s="37"/>
      <c r="K39" s="215" t="str">
        <f>IFERROR(VLOOKUP(J39,'اسماء العملاء'!$A$2:$E$142,5,FALSE),"")</f>
        <v/>
      </c>
      <c r="L39" s="212" t="str">
        <f>IFERROR(VLOOKUP(J39,'اسماء العملاء'!$A$2:$C$142,2,FALSE),"")</f>
        <v/>
      </c>
      <c r="M39" s="155" t="str">
        <f>IFERROR(VLOOKUP(J39,'اسماء العملاء'!$A$2:$C$142,3,FALSE),"")</f>
        <v/>
      </c>
      <c r="N39" s="28"/>
    </row>
    <row r="40" spans="1:14" ht="23.1" customHeight="1" x14ac:dyDescent="0.3">
      <c r="A40" s="179" t="str">
        <f t="shared" ca="1" si="0"/>
        <v/>
      </c>
      <c r="B40" s="157"/>
      <c r="C40" s="155" t="str">
        <f>IF(B40="","",SUMIF('الرصيد الثابت'!$A$2:$A$52,B40,'الرصيد الثابت'!$B$2:$B$52))</f>
        <v/>
      </c>
      <c r="D40" s="155" t="str">
        <f>IF(B40="","",SUMIF('الرصيد الثابت'!$A$2:$A$52,B40,'الرصيد الثابت'!$C$2:$C$52))</f>
        <v/>
      </c>
      <c r="E40" s="33"/>
      <c r="F40" s="33"/>
      <c r="G40" s="44">
        <f t="shared" si="1"/>
        <v>0</v>
      </c>
      <c r="H40" s="37"/>
      <c r="I40" s="150"/>
      <c r="J40" s="37"/>
      <c r="K40" s="215" t="str">
        <f>IFERROR(VLOOKUP(J40,'اسماء العملاء'!$A$2:$E$142,5,FALSE),"")</f>
        <v/>
      </c>
      <c r="L40" s="212" t="str">
        <f>IFERROR(VLOOKUP(J40,'اسماء العملاء'!$A$2:$C$142,2,FALSE),"")</f>
        <v/>
      </c>
      <c r="M40" s="155" t="str">
        <f>IFERROR(VLOOKUP(J40,'اسماء العملاء'!$A$2:$C$142,3,FALSE),"")</f>
        <v/>
      </c>
      <c r="N40" s="28"/>
    </row>
    <row r="41" spans="1:14" ht="23.1" customHeight="1" x14ac:dyDescent="0.3">
      <c r="A41" s="179" t="str">
        <f t="shared" ca="1" si="0"/>
        <v/>
      </c>
      <c r="B41" s="157"/>
      <c r="C41" s="155" t="str">
        <f>IF(B41="","",SUMIF('الرصيد الثابت'!$A$2:$A$52,B41,'الرصيد الثابت'!$B$2:$B$52))</f>
        <v/>
      </c>
      <c r="D41" s="155" t="str">
        <f>IF(B41="","",SUMIF('الرصيد الثابت'!$A$2:$A$52,B41,'الرصيد الثابت'!$C$2:$C$52))</f>
        <v/>
      </c>
      <c r="E41" s="33"/>
      <c r="F41" s="33"/>
      <c r="G41" s="44">
        <f t="shared" si="1"/>
        <v>0</v>
      </c>
      <c r="H41" s="37"/>
      <c r="I41" s="150"/>
      <c r="J41" s="37"/>
      <c r="K41" s="215" t="str">
        <f>IFERROR(VLOOKUP(J41,'اسماء العملاء'!$A$2:$E$142,5,FALSE),"")</f>
        <v/>
      </c>
      <c r="L41" s="212" t="str">
        <f>IFERROR(VLOOKUP(J41,'اسماء العملاء'!$A$2:$C$142,2,FALSE),"")</f>
        <v/>
      </c>
      <c r="M41" s="155" t="str">
        <f>IFERROR(VLOOKUP(J41,'اسماء العملاء'!$A$2:$C$142,3,FALSE),"")</f>
        <v/>
      </c>
      <c r="N41" s="28"/>
    </row>
    <row r="42" spans="1:14" ht="23.1" customHeight="1" x14ac:dyDescent="0.3">
      <c r="A42" s="179" t="str">
        <f t="shared" ca="1" si="0"/>
        <v/>
      </c>
      <c r="B42" s="157"/>
      <c r="C42" s="155" t="str">
        <f>IF(B42="","",SUMIF('الرصيد الثابت'!$A$2:$A$52,B42,'الرصيد الثابت'!$B$2:$B$52))</f>
        <v/>
      </c>
      <c r="D42" s="155" t="str">
        <f>IF(B42="","",SUMIF('الرصيد الثابت'!$A$2:$A$52,B42,'الرصيد الثابت'!$C$2:$C$52))</f>
        <v/>
      </c>
      <c r="E42" s="33"/>
      <c r="F42" s="33"/>
      <c r="G42" s="44">
        <f t="shared" si="1"/>
        <v>0</v>
      </c>
      <c r="H42" s="37"/>
      <c r="I42" s="150"/>
      <c r="J42" s="37"/>
      <c r="K42" s="215" t="str">
        <f>IFERROR(VLOOKUP(J42,'اسماء العملاء'!$A$2:$E$142,5,FALSE),"")</f>
        <v/>
      </c>
      <c r="L42" s="212" t="str">
        <f>IFERROR(VLOOKUP(J42,'اسماء العملاء'!$A$2:$C$142,2,FALSE),"")</f>
        <v/>
      </c>
      <c r="M42" s="155" t="str">
        <f>IFERROR(VLOOKUP(J42,'اسماء العملاء'!$A$2:$C$142,3,FALSE),"")</f>
        <v/>
      </c>
      <c r="N42" s="28"/>
    </row>
    <row r="43" spans="1:14" ht="23.1" customHeight="1" x14ac:dyDescent="0.3">
      <c r="A43" s="179" t="str">
        <f t="shared" ca="1" si="0"/>
        <v/>
      </c>
      <c r="B43" s="157"/>
      <c r="C43" s="155" t="str">
        <f>IF(B43="","",SUMIF('الرصيد الثابت'!$A$2:$A$52,B43,'الرصيد الثابت'!$B$2:$B$52))</f>
        <v/>
      </c>
      <c r="D43" s="155" t="str">
        <f>IF(B43="","",SUMIF('الرصيد الثابت'!$A$2:$A$52,B43,'الرصيد الثابت'!$C$2:$C$52))</f>
        <v/>
      </c>
      <c r="E43" s="33"/>
      <c r="F43" s="33"/>
      <c r="G43" s="44">
        <f t="shared" si="1"/>
        <v>0</v>
      </c>
      <c r="H43" s="37"/>
      <c r="I43" s="150"/>
      <c r="J43" s="37"/>
      <c r="K43" s="215" t="str">
        <f>IFERROR(VLOOKUP(J43,'اسماء العملاء'!$A$2:$E$142,5,FALSE),"")</f>
        <v/>
      </c>
      <c r="L43" s="212" t="str">
        <f>IFERROR(VLOOKUP(J43,'اسماء العملاء'!$A$2:$C$142,2,FALSE),"")</f>
        <v/>
      </c>
      <c r="M43" s="155" t="str">
        <f>IFERROR(VLOOKUP(J43,'اسماء العملاء'!$A$2:$C$142,3,FALSE),"")</f>
        <v/>
      </c>
      <c r="N43" s="28"/>
    </row>
    <row r="44" spans="1:14" ht="23.1" customHeight="1" x14ac:dyDescent="0.3">
      <c r="A44" s="179" t="str">
        <f t="shared" ca="1" si="0"/>
        <v/>
      </c>
      <c r="B44" s="157"/>
      <c r="C44" s="155" t="str">
        <f>IF(B44="","",SUMIF('الرصيد الثابت'!$A$2:$A$52,B44,'الرصيد الثابت'!$B$2:$B$52))</f>
        <v/>
      </c>
      <c r="D44" s="155" t="str">
        <f>IF(B44="","",SUMIF('الرصيد الثابت'!$A$2:$A$52,B44,'الرصيد الثابت'!$C$2:$C$52))</f>
        <v/>
      </c>
      <c r="E44" s="33"/>
      <c r="F44" s="33"/>
      <c r="G44" s="44">
        <f t="shared" si="1"/>
        <v>0</v>
      </c>
      <c r="H44" s="37"/>
      <c r="I44" s="150"/>
      <c r="J44" s="37"/>
      <c r="K44" s="215" t="str">
        <f>IFERROR(VLOOKUP(J44,'اسماء العملاء'!$A$2:$E$142,5,FALSE),"")</f>
        <v/>
      </c>
      <c r="L44" s="212" t="str">
        <f>IFERROR(VLOOKUP(J44,'اسماء العملاء'!$A$2:$C$142,2,FALSE),"")</f>
        <v/>
      </c>
      <c r="M44" s="155" t="str">
        <f>IFERROR(VLOOKUP(J44,'اسماء العملاء'!$A$2:$C$142,3,FALSE),"")</f>
        <v/>
      </c>
      <c r="N44" s="28"/>
    </row>
    <row r="45" spans="1:14" ht="23.1" customHeight="1" x14ac:dyDescent="0.3">
      <c r="A45" s="179" t="str">
        <f t="shared" ca="1" si="0"/>
        <v/>
      </c>
      <c r="B45" s="157"/>
      <c r="C45" s="155" t="str">
        <f>IF(B45="","",SUMIF('الرصيد الثابت'!$A$2:$A$52,B45,'الرصيد الثابت'!$B$2:$B$52))</f>
        <v/>
      </c>
      <c r="D45" s="155" t="str">
        <f>IF(B45="","",SUMIF('الرصيد الثابت'!$A$2:$A$52,B45,'الرصيد الثابت'!$C$2:$C$52))</f>
        <v/>
      </c>
      <c r="E45" s="33"/>
      <c r="F45" s="33"/>
      <c r="G45" s="44">
        <f t="shared" si="1"/>
        <v>0</v>
      </c>
      <c r="H45" s="37"/>
      <c r="I45" s="150"/>
      <c r="J45" s="37"/>
      <c r="K45" s="215" t="str">
        <f>IFERROR(VLOOKUP(J45,'اسماء العملاء'!$A$2:$E$142,5,FALSE),"")</f>
        <v/>
      </c>
      <c r="L45" s="212" t="str">
        <f>IFERROR(VLOOKUP(J45,'اسماء العملاء'!$A$2:$C$142,2,FALSE),"")</f>
        <v/>
      </c>
      <c r="M45" s="155" t="str">
        <f>IFERROR(VLOOKUP(J45,'اسماء العملاء'!$A$2:$C$142,3,FALSE),"")</f>
        <v/>
      </c>
      <c r="N45" s="28"/>
    </row>
    <row r="46" spans="1:14" ht="23.1" customHeight="1" x14ac:dyDescent="0.3">
      <c r="A46" s="179" t="str">
        <f t="shared" ca="1" si="0"/>
        <v/>
      </c>
      <c r="B46" s="157"/>
      <c r="C46" s="155" t="str">
        <f>IF(B46="","",SUMIF('الرصيد الثابت'!$A$2:$A$52,B46,'الرصيد الثابت'!$B$2:$B$52))</f>
        <v/>
      </c>
      <c r="D46" s="155" t="str">
        <f>IF(B46="","",SUMIF('الرصيد الثابت'!$A$2:$A$52,B46,'الرصيد الثابت'!$C$2:$C$52))</f>
        <v/>
      </c>
      <c r="E46" s="33"/>
      <c r="F46" s="33"/>
      <c r="G46" s="44">
        <f t="shared" si="1"/>
        <v>0</v>
      </c>
      <c r="H46" s="37"/>
      <c r="I46" s="150"/>
      <c r="J46" s="37"/>
      <c r="K46" s="215" t="str">
        <f>IFERROR(VLOOKUP(J46,'اسماء العملاء'!$A$2:$E$142,5,FALSE),"")</f>
        <v/>
      </c>
      <c r="L46" s="212" t="str">
        <f>IFERROR(VLOOKUP(J46,'اسماء العملاء'!$A$2:$C$142,2,FALSE),"")</f>
        <v/>
      </c>
      <c r="M46" s="155" t="str">
        <f>IFERROR(VLOOKUP(J46,'اسماء العملاء'!$A$2:$C$142,3,FALSE),"")</f>
        <v/>
      </c>
      <c r="N46" s="28"/>
    </row>
    <row r="47" spans="1:14" ht="23.1" customHeight="1" x14ac:dyDescent="0.3">
      <c r="A47" s="179" t="str">
        <f t="shared" ca="1" si="0"/>
        <v/>
      </c>
      <c r="B47" s="157"/>
      <c r="C47" s="155" t="str">
        <f>IF(B47="","",SUMIF('الرصيد الثابت'!$A$2:$A$52,B47,'الرصيد الثابت'!$B$2:$B$52))</f>
        <v/>
      </c>
      <c r="D47" s="155" t="str">
        <f>IF(B47="","",SUMIF('الرصيد الثابت'!$A$2:$A$52,B47,'الرصيد الثابت'!$C$2:$C$52))</f>
        <v/>
      </c>
      <c r="E47" s="33"/>
      <c r="F47" s="33"/>
      <c r="G47" s="44">
        <f t="shared" si="1"/>
        <v>0</v>
      </c>
      <c r="H47" s="37"/>
      <c r="I47" s="150"/>
      <c r="J47" s="37"/>
      <c r="K47" s="215" t="str">
        <f>IFERROR(VLOOKUP(J47,'اسماء العملاء'!$A$2:$E$142,5,FALSE),"")</f>
        <v/>
      </c>
      <c r="L47" s="212" t="str">
        <f>IFERROR(VLOOKUP(J47,'اسماء العملاء'!$A$2:$C$142,2,FALSE),"")</f>
        <v/>
      </c>
      <c r="M47" s="155" t="str">
        <f>IFERROR(VLOOKUP(J47,'اسماء العملاء'!$A$2:$C$142,3,FALSE),"")</f>
        <v/>
      </c>
      <c r="N47" s="28"/>
    </row>
    <row r="48" spans="1:14" ht="23.1" customHeight="1" x14ac:dyDescent="0.3">
      <c r="A48" s="179" t="str">
        <f t="shared" ca="1" si="0"/>
        <v/>
      </c>
      <c r="B48" s="157"/>
      <c r="C48" s="155" t="str">
        <f>IF(B48="","",SUMIF('الرصيد الثابت'!$A$2:$A$52,B48,'الرصيد الثابت'!$B$2:$B$52))</f>
        <v/>
      </c>
      <c r="D48" s="155" t="str">
        <f>IF(B48="","",SUMIF('الرصيد الثابت'!$A$2:$A$52,B48,'الرصيد الثابت'!$C$2:$C$52))</f>
        <v/>
      </c>
      <c r="E48" s="33"/>
      <c r="F48" s="33"/>
      <c r="G48" s="44">
        <f t="shared" si="1"/>
        <v>0</v>
      </c>
      <c r="H48" s="37"/>
      <c r="I48" s="150"/>
      <c r="J48" s="37"/>
      <c r="K48" s="215" t="str">
        <f>IFERROR(VLOOKUP(J48,'اسماء العملاء'!$A$2:$E$142,5,FALSE),"")</f>
        <v/>
      </c>
      <c r="L48" s="212" t="str">
        <f>IFERROR(VLOOKUP(J48,'اسماء العملاء'!$A$2:$C$142,2,FALSE),"")</f>
        <v/>
      </c>
      <c r="M48" s="155" t="str">
        <f>IFERROR(VLOOKUP(J48,'اسماء العملاء'!$A$2:$C$142,3,FALSE),"")</f>
        <v/>
      </c>
      <c r="N48" s="28"/>
    </row>
    <row r="49" spans="1:14" ht="23.1" customHeight="1" x14ac:dyDescent="0.3">
      <c r="A49" s="179" t="str">
        <f t="shared" ca="1" si="0"/>
        <v/>
      </c>
      <c r="B49" s="157"/>
      <c r="C49" s="155" t="str">
        <f>IF(B49="","",SUMIF('الرصيد الثابت'!$A$2:$A$52,B49,'الرصيد الثابت'!$B$2:$B$52))</f>
        <v/>
      </c>
      <c r="D49" s="155" t="str">
        <f>IF(B49="","",SUMIF('الرصيد الثابت'!$A$2:$A$52,B49,'الرصيد الثابت'!$C$2:$C$52))</f>
        <v/>
      </c>
      <c r="E49" s="33"/>
      <c r="F49" s="33"/>
      <c r="G49" s="44">
        <f t="shared" si="1"/>
        <v>0</v>
      </c>
      <c r="H49" s="37"/>
      <c r="I49" s="150"/>
      <c r="J49" s="37"/>
      <c r="K49" s="215" t="str">
        <f>IFERROR(VLOOKUP(J49,'اسماء العملاء'!$A$2:$E$142,5,FALSE),"")</f>
        <v/>
      </c>
      <c r="L49" s="212" t="str">
        <f>IFERROR(VLOOKUP(J49,'اسماء العملاء'!$A$2:$C$142,2,FALSE),"")</f>
        <v/>
      </c>
      <c r="M49" s="155" t="str">
        <f>IFERROR(VLOOKUP(J49,'اسماء العملاء'!$A$2:$C$142,3,FALSE),"")</f>
        <v/>
      </c>
      <c r="N49" s="28"/>
    </row>
    <row r="50" spans="1:14" ht="23.1" customHeight="1" x14ac:dyDescent="0.3">
      <c r="A50" s="179" t="str">
        <f t="shared" ca="1" si="0"/>
        <v/>
      </c>
      <c r="B50" s="157"/>
      <c r="C50" s="155" t="str">
        <f>IF(B50="","",SUMIF('الرصيد الثابت'!$A$2:$A$52,B50,'الرصيد الثابت'!$B$2:$B$52))</f>
        <v/>
      </c>
      <c r="D50" s="155" t="str">
        <f>IF(B50="","",SUMIF('الرصيد الثابت'!$A$2:$A$52,B50,'الرصيد الثابت'!$C$2:$C$52))</f>
        <v/>
      </c>
      <c r="E50" s="33"/>
      <c r="F50" s="33"/>
      <c r="G50" s="44">
        <f t="shared" si="1"/>
        <v>0</v>
      </c>
      <c r="H50" s="37"/>
      <c r="I50" s="150"/>
      <c r="J50" s="37"/>
      <c r="K50" s="215" t="str">
        <f>IFERROR(VLOOKUP(J50,'اسماء العملاء'!$A$2:$E$142,5,FALSE),"")</f>
        <v/>
      </c>
      <c r="L50" s="212" t="str">
        <f>IFERROR(VLOOKUP(J50,'اسماء العملاء'!$A$2:$C$142,2,FALSE),"")</f>
        <v/>
      </c>
      <c r="M50" s="155" t="str">
        <f>IFERROR(VLOOKUP(J50,'اسماء العملاء'!$A$2:$C$142,3,FALSE),"")</f>
        <v/>
      </c>
      <c r="N50" s="28"/>
    </row>
    <row r="51" spans="1:14" ht="23.1" customHeight="1" x14ac:dyDescent="0.3">
      <c r="A51" s="179" t="str">
        <f t="shared" ca="1" si="0"/>
        <v/>
      </c>
      <c r="B51" s="157"/>
      <c r="C51" s="155" t="str">
        <f>IF(B51="","",SUMIF('الرصيد الثابت'!$A$2:$A$52,B51,'الرصيد الثابت'!$B$2:$B$52))</f>
        <v/>
      </c>
      <c r="D51" s="155" t="str">
        <f>IF(B51="","",SUMIF('الرصيد الثابت'!$A$2:$A$52,B51,'الرصيد الثابت'!$C$2:$C$52))</f>
        <v/>
      </c>
      <c r="E51" s="33"/>
      <c r="F51" s="33"/>
      <c r="G51" s="44">
        <f t="shared" si="1"/>
        <v>0</v>
      </c>
      <c r="H51" s="37"/>
      <c r="I51" s="150"/>
      <c r="J51" s="37"/>
      <c r="K51" s="215" t="str">
        <f>IFERROR(VLOOKUP(J51,'اسماء العملاء'!$A$2:$E$142,5,FALSE),"")</f>
        <v/>
      </c>
      <c r="L51" s="212" t="str">
        <f>IFERROR(VLOOKUP(J51,'اسماء العملاء'!$A$2:$C$142,2,FALSE),"")</f>
        <v/>
      </c>
      <c r="M51" s="155" t="str">
        <f>IFERROR(VLOOKUP(J51,'اسماء العملاء'!$A$2:$C$142,3,FALSE),"")</f>
        <v/>
      </c>
      <c r="N51" s="28"/>
    </row>
    <row r="52" spans="1:14" ht="23.1" customHeight="1" x14ac:dyDescent="0.3">
      <c r="A52" s="179" t="str">
        <f t="shared" ca="1" si="0"/>
        <v/>
      </c>
      <c r="B52" s="157"/>
      <c r="C52" s="155" t="str">
        <f>IF(B52="","",SUMIF('الرصيد الثابت'!$A$2:$A$52,B52,'الرصيد الثابت'!$B$2:$B$52))</f>
        <v/>
      </c>
      <c r="D52" s="155" t="str">
        <f>IF(B52="","",SUMIF('الرصيد الثابت'!$A$2:$A$52,B52,'الرصيد الثابت'!$C$2:$C$52))</f>
        <v/>
      </c>
      <c r="E52" s="33"/>
      <c r="F52" s="33"/>
      <c r="G52" s="44">
        <f t="shared" si="1"/>
        <v>0</v>
      </c>
      <c r="H52" s="37"/>
      <c r="I52" s="150"/>
      <c r="J52" s="37"/>
      <c r="K52" s="215" t="str">
        <f>IFERROR(VLOOKUP(J52,'اسماء العملاء'!$A$2:$E$142,5,FALSE),"")</f>
        <v/>
      </c>
      <c r="L52" s="212" t="str">
        <f>IFERROR(VLOOKUP(J52,'اسماء العملاء'!$A$2:$C$142,2,FALSE),"")</f>
        <v/>
      </c>
      <c r="M52" s="155" t="str">
        <f>IFERROR(VLOOKUP(J52,'اسماء العملاء'!$A$2:$C$142,3,FALSE),"")</f>
        <v/>
      </c>
      <c r="N52" s="28"/>
    </row>
    <row r="53" spans="1:14" ht="23.1" customHeight="1" x14ac:dyDescent="0.3">
      <c r="A53" s="179" t="str">
        <f t="shared" ca="1" si="0"/>
        <v/>
      </c>
      <c r="B53" s="157"/>
      <c r="C53" s="155" t="str">
        <f>IF(B53="","",SUMIF('الرصيد الثابت'!$A$2:$A$52,B53,'الرصيد الثابت'!$B$2:$B$52))</f>
        <v/>
      </c>
      <c r="D53" s="155" t="str">
        <f>IF(B53="","",SUMIF('الرصيد الثابت'!$A$2:$A$52,B53,'الرصيد الثابت'!$C$2:$C$52))</f>
        <v/>
      </c>
      <c r="E53" s="33"/>
      <c r="F53" s="33"/>
      <c r="G53" s="44">
        <f t="shared" si="1"/>
        <v>0</v>
      </c>
      <c r="H53" s="37"/>
      <c r="I53" s="150"/>
      <c r="J53" s="37"/>
      <c r="K53" s="215" t="str">
        <f>IFERROR(VLOOKUP(J53,'اسماء العملاء'!$A$2:$E$142,5,FALSE),"")</f>
        <v/>
      </c>
      <c r="L53" s="212" t="str">
        <f>IFERROR(VLOOKUP(J53,'اسماء العملاء'!$A$2:$C$142,2,FALSE),"")</f>
        <v/>
      </c>
      <c r="M53" s="155" t="str">
        <f>IFERROR(VLOOKUP(J53,'اسماء العملاء'!$A$2:$C$142,3,FALSE),"")</f>
        <v/>
      </c>
      <c r="N53" s="28"/>
    </row>
    <row r="54" spans="1:14" ht="23.1" customHeight="1" x14ac:dyDescent="0.3">
      <c r="A54" s="179" t="str">
        <f t="shared" ca="1" si="0"/>
        <v/>
      </c>
      <c r="B54" s="157"/>
      <c r="C54" s="155" t="str">
        <f>IF(B54="","",SUMIF('الرصيد الثابت'!$A$2:$A$52,B54,'الرصيد الثابت'!$B$2:$B$52))</f>
        <v/>
      </c>
      <c r="D54" s="155" t="str">
        <f>IF(B54="","",SUMIF('الرصيد الثابت'!$A$2:$A$52,B54,'الرصيد الثابت'!$C$2:$C$52))</f>
        <v/>
      </c>
      <c r="E54" s="33"/>
      <c r="F54" s="33"/>
      <c r="G54" s="44">
        <f t="shared" si="1"/>
        <v>0</v>
      </c>
      <c r="H54" s="37"/>
      <c r="I54" s="150"/>
      <c r="J54" s="37"/>
      <c r="K54" s="215" t="str">
        <f>IFERROR(VLOOKUP(J54,'اسماء العملاء'!$A$2:$E$142,5,FALSE),"")</f>
        <v/>
      </c>
      <c r="L54" s="212" t="str">
        <f>IFERROR(VLOOKUP(J54,'اسماء العملاء'!$A$2:$C$142,2,FALSE),"")</f>
        <v/>
      </c>
      <c r="M54" s="155" t="str">
        <f>IFERROR(VLOOKUP(J54,'اسماء العملاء'!$A$2:$C$142,3,FALSE),"")</f>
        <v/>
      </c>
      <c r="N54" s="28"/>
    </row>
    <row r="55" spans="1:14" ht="23.1" customHeight="1" x14ac:dyDescent="0.3">
      <c r="A55" s="179" t="str">
        <f t="shared" ca="1" si="0"/>
        <v/>
      </c>
      <c r="B55" s="157"/>
      <c r="C55" s="155" t="str">
        <f>IF(B55="","",SUMIF('الرصيد الثابت'!$A$2:$A$52,B55,'الرصيد الثابت'!$B$2:$B$52))</f>
        <v/>
      </c>
      <c r="D55" s="155" t="str">
        <f>IF(B55="","",SUMIF('الرصيد الثابت'!$A$2:$A$52,B55,'الرصيد الثابت'!$C$2:$C$52))</f>
        <v/>
      </c>
      <c r="E55" s="33"/>
      <c r="F55" s="33"/>
      <c r="G55" s="44">
        <f t="shared" si="1"/>
        <v>0</v>
      </c>
      <c r="H55" s="37"/>
      <c r="I55" s="150"/>
      <c r="J55" s="37"/>
      <c r="K55" s="215" t="str">
        <f>IFERROR(VLOOKUP(J55,'اسماء العملاء'!$A$2:$E$142,5,FALSE),"")</f>
        <v/>
      </c>
      <c r="L55" s="212" t="str">
        <f>IFERROR(VLOOKUP(J55,'اسماء العملاء'!$A$2:$C$142,2,FALSE),"")</f>
        <v/>
      </c>
      <c r="M55" s="155" t="str">
        <f>IFERROR(VLOOKUP(J55,'اسماء العملاء'!$A$2:$C$142,3,FALSE),"")</f>
        <v/>
      </c>
      <c r="N55" s="28"/>
    </row>
    <row r="56" spans="1:14" ht="23.1" customHeight="1" x14ac:dyDescent="0.3">
      <c r="A56" s="179" t="str">
        <f t="shared" ca="1" si="0"/>
        <v/>
      </c>
      <c r="B56" s="157"/>
      <c r="C56" s="155" t="str">
        <f>IF(B56="","",SUMIF('الرصيد الثابت'!$A$2:$A$52,B56,'الرصيد الثابت'!$B$2:$B$52))</f>
        <v/>
      </c>
      <c r="D56" s="155" t="str">
        <f>IF(B56="","",SUMIF('الرصيد الثابت'!$A$2:$A$52,B56,'الرصيد الثابت'!$C$2:$C$52))</f>
        <v/>
      </c>
      <c r="E56" s="33"/>
      <c r="F56" s="33"/>
      <c r="G56" s="44">
        <f t="shared" si="1"/>
        <v>0</v>
      </c>
      <c r="H56" s="37"/>
      <c r="I56" s="150"/>
      <c r="J56" s="37"/>
      <c r="K56" s="215" t="str">
        <f>IFERROR(VLOOKUP(J56,'اسماء العملاء'!$A$2:$E$142,5,FALSE),"")</f>
        <v/>
      </c>
      <c r="L56" s="212" t="str">
        <f>IFERROR(VLOOKUP(J56,'اسماء العملاء'!$A$2:$C$142,2,FALSE),"")</f>
        <v/>
      </c>
      <c r="M56" s="155" t="str">
        <f>IFERROR(VLOOKUP(J56,'اسماء العملاء'!$A$2:$C$142,3,FALSE),"")</f>
        <v/>
      </c>
      <c r="N56" s="28"/>
    </row>
    <row r="57" spans="1:14" ht="23.1" customHeight="1" x14ac:dyDescent="0.3">
      <c r="A57" s="179" t="str">
        <f t="shared" ca="1" si="0"/>
        <v/>
      </c>
      <c r="B57" s="157"/>
      <c r="C57" s="155" t="str">
        <f>IF(B57="","",SUMIF('الرصيد الثابت'!$A$2:$A$52,B57,'الرصيد الثابت'!$B$2:$B$52))</f>
        <v/>
      </c>
      <c r="D57" s="155" t="str">
        <f>IF(B57="","",SUMIF('الرصيد الثابت'!$A$2:$A$52,B57,'الرصيد الثابت'!$C$2:$C$52))</f>
        <v/>
      </c>
      <c r="E57" s="33"/>
      <c r="F57" s="33"/>
      <c r="G57" s="44">
        <f t="shared" si="1"/>
        <v>0</v>
      </c>
      <c r="H57" s="37"/>
      <c r="I57" s="150"/>
      <c r="J57" s="37"/>
      <c r="K57" s="215" t="str">
        <f>IFERROR(VLOOKUP(J57,'اسماء العملاء'!$A$2:$E$142,5,FALSE),"")</f>
        <v/>
      </c>
      <c r="L57" s="212" t="str">
        <f>IFERROR(VLOOKUP(J57,'اسماء العملاء'!$A$2:$C$142,2,FALSE),"")</f>
        <v/>
      </c>
      <c r="M57" s="155" t="str">
        <f>IFERROR(VLOOKUP(J57,'اسماء العملاء'!$A$2:$C$142,3,FALSE),"")</f>
        <v/>
      </c>
      <c r="N57" s="28"/>
    </row>
    <row r="58" spans="1:14" ht="23.1" customHeight="1" x14ac:dyDescent="0.3">
      <c r="A58" s="179" t="str">
        <f t="shared" ca="1" si="0"/>
        <v/>
      </c>
      <c r="B58" s="157"/>
      <c r="C58" s="155" t="str">
        <f>IF(B58="","",SUMIF('الرصيد الثابت'!$A$2:$A$52,B58,'الرصيد الثابت'!$B$2:$B$52))</f>
        <v/>
      </c>
      <c r="D58" s="155" t="str">
        <f>IF(B58="","",SUMIF('الرصيد الثابت'!$A$2:$A$52,B58,'الرصيد الثابت'!$C$2:$C$52))</f>
        <v/>
      </c>
      <c r="E58" s="33"/>
      <c r="F58" s="33"/>
      <c r="G58" s="44">
        <f t="shared" si="1"/>
        <v>0</v>
      </c>
      <c r="H58" s="37"/>
      <c r="I58" s="150"/>
      <c r="J58" s="37"/>
      <c r="K58" s="215" t="str">
        <f>IFERROR(VLOOKUP(J58,'اسماء العملاء'!$A$2:$E$142,5,FALSE),"")</f>
        <v/>
      </c>
      <c r="L58" s="212" t="str">
        <f>IFERROR(VLOOKUP(J58,'اسماء العملاء'!$A$2:$C$142,2,FALSE),"")</f>
        <v/>
      </c>
      <c r="M58" s="155" t="str">
        <f>IFERROR(VLOOKUP(J58,'اسماء العملاء'!$A$2:$C$142,3,FALSE),"")</f>
        <v/>
      </c>
      <c r="N58" s="28"/>
    </row>
    <row r="59" spans="1:14" ht="23.1" customHeight="1" x14ac:dyDescent="0.3">
      <c r="A59" s="179" t="str">
        <f t="shared" ca="1" si="0"/>
        <v/>
      </c>
      <c r="B59" s="157"/>
      <c r="C59" s="155" t="str">
        <f>IF(B59="","",SUMIF('الرصيد الثابت'!$A$2:$A$52,B59,'الرصيد الثابت'!$B$2:$B$52))</f>
        <v/>
      </c>
      <c r="D59" s="155" t="str">
        <f>IF(B59="","",SUMIF('الرصيد الثابت'!$A$2:$A$52,B59,'الرصيد الثابت'!$C$2:$C$52))</f>
        <v/>
      </c>
      <c r="E59" s="33"/>
      <c r="F59" s="33"/>
      <c r="G59" s="44">
        <f t="shared" si="1"/>
        <v>0</v>
      </c>
      <c r="H59" s="37"/>
      <c r="I59" s="150"/>
      <c r="J59" s="37"/>
      <c r="K59" s="215" t="str">
        <f>IFERROR(VLOOKUP(J59,'اسماء العملاء'!$A$2:$E$142,5,FALSE),"")</f>
        <v/>
      </c>
      <c r="L59" s="212" t="str">
        <f>IFERROR(VLOOKUP(J59,'اسماء العملاء'!$A$2:$C$142,2,FALSE),"")</f>
        <v/>
      </c>
      <c r="M59" s="155" t="str">
        <f>IFERROR(VLOOKUP(J59,'اسماء العملاء'!$A$2:$C$142,3,FALSE),"")</f>
        <v/>
      </c>
      <c r="N59" s="28"/>
    </row>
    <row r="60" spans="1:14" ht="23.1" customHeight="1" x14ac:dyDescent="0.3">
      <c r="A60" s="179" t="str">
        <f t="shared" ca="1" si="0"/>
        <v/>
      </c>
      <c r="B60" s="157"/>
      <c r="C60" s="155" t="str">
        <f>IF(B60="","",SUMIF('الرصيد الثابت'!$A$2:$A$52,B60,'الرصيد الثابت'!$B$2:$B$52))</f>
        <v/>
      </c>
      <c r="D60" s="155" t="str">
        <f>IF(B60="","",SUMIF('الرصيد الثابت'!$A$2:$A$52,B60,'الرصيد الثابت'!$C$2:$C$52))</f>
        <v/>
      </c>
      <c r="E60" s="33"/>
      <c r="F60" s="33"/>
      <c r="G60" s="44">
        <f t="shared" si="1"/>
        <v>0</v>
      </c>
      <c r="H60" s="37"/>
      <c r="I60" s="150"/>
      <c r="J60" s="37"/>
      <c r="K60" s="215" t="str">
        <f>IFERROR(VLOOKUP(J60,'اسماء العملاء'!$A$2:$E$142,5,FALSE),"")</f>
        <v/>
      </c>
      <c r="L60" s="212" t="str">
        <f>IFERROR(VLOOKUP(J60,'اسماء العملاء'!$A$2:$C$142,2,FALSE),"")</f>
        <v/>
      </c>
      <c r="M60" s="155" t="str">
        <f>IFERROR(VLOOKUP(J60,'اسماء العملاء'!$A$2:$C$142,3,FALSE),"")</f>
        <v/>
      </c>
      <c r="N60" s="28"/>
    </row>
    <row r="61" spans="1:14" ht="23.1" customHeight="1" x14ac:dyDescent="0.3">
      <c r="A61" s="179" t="str">
        <f t="shared" ca="1" si="0"/>
        <v/>
      </c>
      <c r="B61" s="157"/>
      <c r="C61" s="155" t="str">
        <f>IF(B61="","",SUMIF('الرصيد الثابت'!$A$2:$A$52,B61,'الرصيد الثابت'!$B$2:$B$52))</f>
        <v/>
      </c>
      <c r="D61" s="155" t="str">
        <f>IF(B61="","",SUMIF('الرصيد الثابت'!$A$2:$A$52,B61,'الرصيد الثابت'!$C$2:$C$52))</f>
        <v/>
      </c>
      <c r="E61" s="33"/>
      <c r="F61" s="33"/>
      <c r="G61" s="44">
        <f t="shared" si="1"/>
        <v>0</v>
      </c>
      <c r="H61" s="37"/>
      <c r="I61" s="150"/>
      <c r="J61" s="37"/>
      <c r="K61" s="215" t="str">
        <f>IFERROR(VLOOKUP(J61,'اسماء العملاء'!$A$2:$E$142,5,FALSE),"")</f>
        <v/>
      </c>
      <c r="L61" s="212" t="str">
        <f>IFERROR(VLOOKUP(J61,'اسماء العملاء'!$A$2:$C$142,2,FALSE),"")</f>
        <v/>
      </c>
      <c r="M61" s="155" t="str">
        <f>IFERROR(VLOOKUP(J61,'اسماء العملاء'!$A$2:$C$142,3,FALSE),"")</f>
        <v/>
      </c>
      <c r="N61" s="28"/>
    </row>
    <row r="62" spans="1:14" ht="23.1" customHeight="1" x14ac:dyDescent="0.3">
      <c r="A62" s="179" t="str">
        <f t="shared" ca="1" si="0"/>
        <v/>
      </c>
      <c r="B62" s="157"/>
      <c r="C62" s="155" t="str">
        <f>IF(B62="","",SUMIF('الرصيد الثابت'!$A$2:$A$52,B62,'الرصيد الثابت'!$B$2:$B$52))</f>
        <v/>
      </c>
      <c r="D62" s="155" t="str">
        <f>IF(B62="","",SUMIF('الرصيد الثابت'!$A$2:$A$52,B62,'الرصيد الثابت'!$C$2:$C$52))</f>
        <v/>
      </c>
      <c r="E62" s="33"/>
      <c r="F62" s="33"/>
      <c r="G62" s="44">
        <f t="shared" si="1"/>
        <v>0</v>
      </c>
      <c r="H62" s="37"/>
      <c r="I62" s="150"/>
      <c r="J62" s="37"/>
      <c r="K62" s="215" t="str">
        <f>IFERROR(VLOOKUP(J62,'اسماء العملاء'!$A$2:$E$142,5,FALSE),"")</f>
        <v/>
      </c>
      <c r="L62" s="212" t="str">
        <f>IFERROR(VLOOKUP(J62,'اسماء العملاء'!$A$2:$C$142,2,FALSE),"")</f>
        <v/>
      </c>
      <c r="M62" s="155" t="str">
        <f>IFERROR(VLOOKUP(J62,'اسماء العملاء'!$A$2:$C$142,3,FALSE),"")</f>
        <v/>
      </c>
      <c r="N62" s="28"/>
    </row>
    <row r="63" spans="1:14" ht="23.1" customHeight="1" x14ac:dyDescent="0.3">
      <c r="A63" s="179" t="str">
        <f t="shared" ca="1" si="0"/>
        <v/>
      </c>
      <c r="B63" s="157"/>
      <c r="C63" s="155" t="str">
        <f>IF(B63="","",SUMIF('الرصيد الثابت'!$A$2:$A$52,B63,'الرصيد الثابت'!$B$2:$B$52))</f>
        <v/>
      </c>
      <c r="D63" s="155" t="str">
        <f>IF(B63="","",SUMIF('الرصيد الثابت'!$A$2:$A$52,B63,'الرصيد الثابت'!$C$2:$C$52))</f>
        <v/>
      </c>
      <c r="E63" s="33"/>
      <c r="F63" s="33"/>
      <c r="G63" s="44">
        <f t="shared" si="1"/>
        <v>0</v>
      </c>
      <c r="H63" s="37"/>
      <c r="I63" s="150"/>
      <c r="J63" s="37"/>
      <c r="K63" s="215" t="str">
        <f>IFERROR(VLOOKUP(J63,'اسماء العملاء'!$A$2:$E$142,5,FALSE),"")</f>
        <v/>
      </c>
      <c r="L63" s="212" t="str">
        <f>IFERROR(VLOOKUP(J63,'اسماء العملاء'!$A$2:$C$142,2,FALSE),"")</f>
        <v/>
      </c>
      <c r="M63" s="155" t="str">
        <f>IFERROR(VLOOKUP(J63,'اسماء العملاء'!$A$2:$C$142,3,FALSE),"")</f>
        <v/>
      </c>
      <c r="N63" s="28"/>
    </row>
    <row r="64" spans="1:14" ht="23.1" customHeight="1" x14ac:dyDescent="0.3">
      <c r="A64" s="179" t="str">
        <f t="shared" ca="1" si="0"/>
        <v/>
      </c>
      <c r="B64" s="157"/>
      <c r="C64" s="155" t="str">
        <f>IF(B64="","",SUMIF('الرصيد الثابت'!$A$2:$A$52,B64,'الرصيد الثابت'!$B$2:$B$52))</f>
        <v/>
      </c>
      <c r="D64" s="155" t="str">
        <f>IF(B64="","",SUMIF('الرصيد الثابت'!$A$2:$A$52,B64,'الرصيد الثابت'!$C$2:$C$52))</f>
        <v/>
      </c>
      <c r="E64" s="33"/>
      <c r="F64" s="33"/>
      <c r="G64" s="44">
        <f t="shared" si="1"/>
        <v>0</v>
      </c>
      <c r="H64" s="37"/>
      <c r="I64" s="150"/>
      <c r="J64" s="37"/>
      <c r="K64" s="215" t="str">
        <f>IFERROR(VLOOKUP(J64,'اسماء العملاء'!$A$2:$E$142,5,FALSE),"")</f>
        <v/>
      </c>
      <c r="L64" s="212" t="str">
        <f>IFERROR(VLOOKUP(J64,'اسماء العملاء'!$A$2:$C$142,2,FALSE),"")</f>
        <v/>
      </c>
      <c r="M64" s="155" t="str">
        <f>IFERROR(VLOOKUP(J64,'اسماء العملاء'!$A$2:$C$142,3,FALSE),"")</f>
        <v/>
      </c>
      <c r="N64" s="28"/>
    </row>
    <row r="65" spans="1:14" ht="23.1" customHeight="1" x14ac:dyDescent="0.3">
      <c r="A65" s="179" t="str">
        <f t="shared" ca="1" si="0"/>
        <v/>
      </c>
      <c r="B65" s="157"/>
      <c r="C65" s="155" t="str">
        <f>IF(B65="","",SUMIF('الرصيد الثابت'!$A$2:$A$52,B65,'الرصيد الثابت'!$B$2:$B$52))</f>
        <v/>
      </c>
      <c r="D65" s="155" t="str">
        <f>IF(B65="","",SUMIF('الرصيد الثابت'!$A$2:$A$52,B65,'الرصيد الثابت'!$C$2:$C$52))</f>
        <v/>
      </c>
      <c r="E65" s="33"/>
      <c r="F65" s="33"/>
      <c r="G65" s="44">
        <f t="shared" si="1"/>
        <v>0</v>
      </c>
      <c r="H65" s="37"/>
      <c r="I65" s="150"/>
      <c r="J65" s="37"/>
      <c r="K65" s="215" t="str">
        <f>IFERROR(VLOOKUP(J65,'اسماء العملاء'!$A$2:$E$142,5,FALSE),"")</f>
        <v/>
      </c>
      <c r="L65" s="212" t="str">
        <f>IFERROR(VLOOKUP(J65,'اسماء العملاء'!$A$2:$C$142,2,FALSE),"")</f>
        <v/>
      </c>
      <c r="M65" s="155" t="str">
        <f>IFERROR(VLOOKUP(J65,'اسماء العملاء'!$A$2:$C$142,3,FALSE),"")</f>
        <v/>
      </c>
      <c r="N65" s="28"/>
    </row>
    <row r="66" spans="1:14" ht="23.1" customHeight="1" x14ac:dyDescent="0.3">
      <c r="A66" s="179" t="str">
        <f t="shared" ca="1" si="0"/>
        <v/>
      </c>
      <c r="B66" s="157"/>
      <c r="C66" s="155" t="str">
        <f>IF(B66="","",SUMIF('الرصيد الثابت'!$A$2:$A$52,B66,'الرصيد الثابت'!$B$2:$B$52))</f>
        <v/>
      </c>
      <c r="D66" s="155" t="str">
        <f>IF(B66="","",SUMIF('الرصيد الثابت'!$A$2:$A$52,B66,'الرصيد الثابت'!$C$2:$C$52))</f>
        <v/>
      </c>
      <c r="E66" s="33"/>
      <c r="F66" s="33"/>
      <c r="G66" s="44">
        <f t="shared" si="1"/>
        <v>0</v>
      </c>
      <c r="H66" s="37"/>
      <c r="I66" s="150"/>
      <c r="J66" s="37"/>
      <c r="K66" s="215" t="str">
        <f>IFERROR(VLOOKUP(J66,'اسماء العملاء'!$A$2:$E$142,5,FALSE),"")</f>
        <v/>
      </c>
      <c r="L66" s="212" t="str">
        <f>IFERROR(VLOOKUP(J66,'اسماء العملاء'!$A$2:$C$142,2,FALSE),"")</f>
        <v/>
      </c>
      <c r="M66" s="155" t="str">
        <f>IFERROR(VLOOKUP(J66,'اسماء العملاء'!$A$2:$C$142,3,FALSE),"")</f>
        <v/>
      </c>
      <c r="N66" s="28"/>
    </row>
    <row r="67" spans="1:14" ht="23.1" customHeight="1" x14ac:dyDescent="0.3">
      <c r="A67" s="179" t="str">
        <f t="shared" ca="1" si="0"/>
        <v/>
      </c>
      <c r="B67" s="157"/>
      <c r="C67" s="155" t="str">
        <f>IF(B67="","",SUMIF('الرصيد الثابت'!$A$2:$A$52,B67,'الرصيد الثابت'!$B$2:$B$52))</f>
        <v/>
      </c>
      <c r="D67" s="155" t="str">
        <f>IF(B67="","",SUMIF('الرصيد الثابت'!$A$2:$A$52,B67,'الرصيد الثابت'!$C$2:$C$52))</f>
        <v/>
      </c>
      <c r="E67" s="33"/>
      <c r="F67" s="33"/>
      <c r="G67" s="44">
        <f t="shared" si="1"/>
        <v>0</v>
      </c>
      <c r="H67" s="37"/>
      <c r="I67" s="150"/>
      <c r="J67" s="37"/>
      <c r="K67" s="215" t="str">
        <f>IFERROR(VLOOKUP(J67,'اسماء العملاء'!$A$2:$E$142,5,FALSE),"")</f>
        <v/>
      </c>
      <c r="L67" s="212" t="str">
        <f>IFERROR(VLOOKUP(J67,'اسماء العملاء'!$A$2:$C$142,2,FALSE),"")</f>
        <v/>
      </c>
      <c r="M67" s="155" t="str">
        <f>IFERROR(VLOOKUP(J67,'اسماء العملاء'!$A$2:$C$142,3,FALSE),"")</f>
        <v/>
      </c>
      <c r="N67" s="28"/>
    </row>
    <row r="68" spans="1:14" ht="23.1" customHeight="1" x14ac:dyDescent="0.3">
      <c r="A68" s="179" t="str">
        <f t="shared" ref="A68:A131" ca="1" si="2">IF(B68="","",TODAY())</f>
        <v/>
      </c>
      <c r="B68" s="157"/>
      <c r="C68" s="155" t="str">
        <f>IF(B68="","",SUMIF('الرصيد الثابت'!$A$2:$A$52,B68,'الرصيد الثابت'!$B$2:$B$52))</f>
        <v/>
      </c>
      <c r="D68" s="155" t="str">
        <f>IF(B68="","",SUMIF('الرصيد الثابت'!$A$2:$A$52,B68,'الرصيد الثابت'!$C$2:$C$52))</f>
        <v/>
      </c>
      <c r="E68" s="33"/>
      <c r="F68" s="33"/>
      <c r="G68" s="44">
        <f t="shared" ref="G68:G131" si="3">SUM(E68-F68)</f>
        <v>0</v>
      </c>
      <c r="H68" s="37"/>
      <c r="I68" s="150"/>
      <c r="J68" s="37"/>
      <c r="K68" s="215" t="str">
        <f>IFERROR(VLOOKUP(J68,'اسماء العملاء'!$A$2:$E$142,5,FALSE),"")</f>
        <v/>
      </c>
      <c r="L68" s="212" t="str">
        <f>IFERROR(VLOOKUP(J68,'اسماء العملاء'!$A$2:$C$142,2,FALSE),"")</f>
        <v/>
      </c>
      <c r="M68" s="155" t="str">
        <f>IFERROR(VLOOKUP(J68,'اسماء العملاء'!$A$2:$C$142,3,FALSE),"")</f>
        <v/>
      </c>
      <c r="N68" s="28"/>
    </row>
    <row r="69" spans="1:14" ht="23.1" customHeight="1" x14ac:dyDescent="0.3">
      <c r="A69" s="179" t="str">
        <f t="shared" ca="1" si="2"/>
        <v/>
      </c>
      <c r="B69" s="157"/>
      <c r="C69" s="155" t="str">
        <f>IF(B69="","",SUMIF('الرصيد الثابت'!$A$2:$A$52,B69,'الرصيد الثابت'!$B$2:$B$52))</f>
        <v/>
      </c>
      <c r="D69" s="155" t="str">
        <f>IF(B69="","",SUMIF('الرصيد الثابت'!$A$2:$A$52,B69,'الرصيد الثابت'!$C$2:$C$52))</f>
        <v/>
      </c>
      <c r="E69" s="33"/>
      <c r="F69" s="33"/>
      <c r="G69" s="44">
        <f t="shared" si="3"/>
        <v>0</v>
      </c>
      <c r="H69" s="37"/>
      <c r="I69" s="150"/>
      <c r="J69" s="37"/>
      <c r="K69" s="215" t="str">
        <f>IFERROR(VLOOKUP(J69,'اسماء العملاء'!$A$2:$E$142,5,FALSE),"")</f>
        <v/>
      </c>
      <c r="L69" s="212" t="str">
        <f>IFERROR(VLOOKUP(J69,'اسماء العملاء'!$A$2:$C$142,2,FALSE),"")</f>
        <v/>
      </c>
      <c r="M69" s="155" t="str">
        <f>IFERROR(VLOOKUP(J69,'اسماء العملاء'!$A$2:$C$142,3,FALSE),"")</f>
        <v/>
      </c>
      <c r="N69" s="28"/>
    </row>
    <row r="70" spans="1:14" ht="23.1" customHeight="1" x14ac:dyDescent="0.3">
      <c r="A70" s="179" t="str">
        <f t="shared" ca="1" si="2"/>
        <v/>
      </c>
      <c r="B70" s="157"/>
      <c r="C70" s="155" t="str">
        <f>IF(B70="","",SUMIF('الرصيد الثابت'!$A$2:$A$52,B70,'الرصيد الثابت'!$B$2:$B$52))</f>
        <v/>
      </c>
      <c r="D70" s="155" t="str">
        <f>IF(B70="","",SUMIF('الرصيد الثابت'!$A$2:$A$52,B70,'الرصيد الثابت'!$C$2:$C$52))</f>
        <v/>
      </c>
      <c r="E70" s="33"/>
      <c r="F70" s="33"/>
      <c r="G70" s="44">
        <f t="shared" si="3"/>
        <v>0</v>
      </c>
      <c r="H70" s="37"/>
      <c r="I70" s="150"/>
      <c r="J70" s="37"/>
      <c r="K70" s="215" t="str">
        <f>IFERROR(VLOOKUP(J70,'اسماء العملاء'!$A$2:$E$142,5,FALSE),"")</f>
        <v/>
      </c>
      <c r="L70" s="212" t="str">
        <f>IFERROR(VLOOKUP(J70,'اسماء العملاء'!$A$2:$C$142,2,FALSE),"")</f>
        <v/>
      </c>
      <c r="M70" s="155" t="str">
        <f>IFERROR(VLOOKUP(J70,'اسماء العملاء'!$A$2:$C$142,3,FALSE),"")</f>
        <v/>
      </c>
      <c r="N70" s="28"/>
    </row>
    <row r="71" spans="1:14" ht="23.1" customHeight="1" x14ac:dyDescent="0.3">
      <c r="A71" s="179" t="str">
        <f t="shared" ca="1" si="2"/>
        <v/>
      </c>
      <c r="B71" s="157"/>
      <c r="C71" s="155" t="str">
        <f>IF(B71="","",SUMIF('الرصيد الثابت'!$A$2:$A$52,B71,'الرصيد الثابت'!$B$2:$B$52))</f>
        <v/>
      </c>
      <c r="D71" s="155" t="str">
        <f>IF(B71="","",SUMIF('الرصيد الثابت'!$A$2:$A$52,B71,'الرصيد الثابت'!$C$2:$C$52))</f>
        <v/>
      </c>
      <c r="E71" s="33"/>
      <c r="F71" s="33"/>
      <c r="G71" s="44">
        <f t="shared" si="3"/>
        <v>0</v>
      </c>
      <c r="H71" s="37"/>
      <c r="I71" s="150"/>
      <c r="J71" s="37"/>
      <c r="K71" s="215" t="str">
        <f>IFERROR(VLOOKUP(J71,'اسماء العملاء'!$A$2:$E$142,5,FALSE),"")</f>
        <v/>
      </c>
      <c r="L71" s="212" t="str">
        <f>IFERROR(VLOOKUP(J71,'اسماء العملاء'!$A$2:$C$142,2,FALSE),"")</f>
        <v/>
      </c>
      <c r="M71" s="155" t="str">
        <f>IFERROR(VLOOKUP(J71,'اسماء العملاء'!$A$2:$C$142,3,FALSE),"")</f>
        <v/>
      </c>
      <c r="N71" s="28"/>
    </row>
    <row r="72" spans="1:14" ht="23.1" customHeight="1" x14ac:dyDescent="0.3">
      <c r="A72" s="179" t="str">
        <f t="shared" ca="1" si="2"/>
        <v/>
      </c>
      <c r="B72" s="157"/>
      <c r="C72" s="155" t="str">
        <f>IF(B72="","",SUMIF('الرصيد الثابت'!$A$2:$A$52,B72,'الرصيد الثابت'!$B$2:$B$52))</f>
        <v/>
      </c>
      <c r="D72" s="155" t="str">
        <f>IF(B72="","",SUMIF('الرصيد الثابت'!$A$2:$A$52,B72,'الرصيد الثابت'!$C$2:$C$52))</f>
        <v/>
      </c>
      <c r="E72" s="33"/>
      <c r="F72" s="33"/>
      <c r="G72" s="44">
        <f t="shared" si="3"/>
        <v>0</v>
      </c>
      <c r="H72" s="37"/>
      <c r="I72" s="150"/>
      <c r="J72" s="37"/>
      <c r="K72" s="215" t="str">
        <f>IFERROR(VLOOKUP(J72,'اسماء العملاء'!$A$2:$E$142,5,FALSE),"")</f>
        <v/>
      </c>
      <c r="L72" s="212" t="str">
        <f>IFERROR(VLOOKUP(J72,'اسماء العملاء'!$A$2:$C$142,2,FALSE),"")</f>
        <v/>
      </c>
      <c r="M72" s="155" t="str">
        <f>IFERROR(VLOOKUP(J72,'اسماء العملاء'!$A$2:$C$142,3,FALSE),"")</f>
        <v/>
      </c>
      <c r="N72" s="28"/>
    </row>
    <row r="73" spans="1:14" ht="23.1" customHeight="1" x14ac:dyDescent="0.3">
      <c r="A73" s="179" t="str">
        <f t="shared" ca="1" si="2"/>
        <v/>
      </c>
      <c r="B73" s="157"/>
      <c r="C73" s="155" t="str">
        <f>IF(B73="","",SUMIF('الرصيد الثابت'!$A$2:$A$52,B73,'الرصيد الثابت'!$B$2:$B$52))</f>
        <v/>
      </c>
      <c r="D73" s="155" t="str">
        <f>IF(B73="","",SUMIF('الرصيد الثابت'!$A$2:$A$52,B73,'الرصيد الثابت'!$C$2:$C$52))</f>
        <v/>
      </c>
      <c r="E73" s="33"/>
      <c r="F73" s="33"/>
      <c r="G73" s="44">
        <f t="shared" si="3"/>
        <v>0</v>
      </c>
      <c r="H73" s="37"/>
      <c r="I73" s="150"/>
      <c r="J73" s="37"/>
      <c r="K73" s="215" t="str">
        <f>IFERROR(VLOOKUP(J73,'اسماء العملاء'!$A$2:$E$142,5,FALSE),"")</f>
        <v/>
      </c>
      <c r="L73" s="212" t="str">
        <f>IFERROR(VLOOKUP(J73,'اسماء العملاء'!$A$2:$C$142,2,FALSE),"")</f>
        <v/>
      </c>
      <c r="M73" s="155" t="str">
        <f>IFERROR(VLOOKUP(J73,'اسماء العملاء'!$A$2:$C$142,3,FALSE),"")</f>
        <v/>
      </c>
      <c r="N73" s="28"/>
    </row>
    <row r="74" spans="1:14" ht="23.1" customHeight="1" x14ac:dyDescent="0.3">
      <c r="A74" s="179" t="str">
        <f t="shared" ca="1" si="2"/>
        <v/>
      </c>
      <c r="B74" s="157"/>
      <c r="C74" s="155" t="str">
        <f>IF(B74="","",SUMIF('الرصيد الثابت'!$A$2:$A$52,B74,'الرصيد الثابت'!$B$2:$B$52))</f>
        <v/>
      </c>
      <c r="D74" s="155" t="str">
        <f>IF(B74="","",SUMIF('الرصيد الثابت'!$A$2:$A$52,B74,'الرصيد الثابت'!$C$2:$C$52))</f>
        <v/>
      </c>
      <c r="E74" s="33"/>
      <c r="F74" s="33"/>
      <c r="G74" s="44">
        <f t="shared" si="3"/>
        <v>0</v>
      </c>
      <c r="H74" s="37"/>
      <c r="I74" s="150"/>
      <c r="J74" s="37"/>
      <c r="K74" s="215" t="str">
        <f>IFERROR(VLOOKUP(J74,'اسماء العملاء'!$A$2:$E$142,5,FALSE),"")</f>
        <v/>
      </c>
      <c r="L74" s="212" t="str">
        <f>IFERROR(VLOOKUP(J74,'اسماء العملاء'!$A$2:$C$142,2,FALSE),"")</f>
        <v/>
      </c>
      <c r="M74" s="155" t="str">
        <f>IFERROR(VLOOKUP(J74,'اسماء العملاء'!$A$2:$C$142,3,FALSE),"")</f>
        <v/>
      </c>
      <c r="N74" s="28"/>
    </row>
    <row r="75" spans="1:14" ht="23.1" customHeight="1" x14ac:dyDescent="0.3">
      <c r="A75" s="179" t="str">
        <f t="shared" ca="1" si="2"/>
        <v/>
      </c>
      <c r="B75" s="157"/>
      <c r="C75" s="155" t="str">
        <f>IF(B75="","",SUMIF('الرصيد الثابت'!$A$2:$A$52,B75,'الرصيد الثابت'!$B$2:$B$52))</f>
        <v/>
      </c>
      <c r="D75" s="155" t="str">
        <f>IF(B75="","",SUMIF('الرصيد الثابت'!$A$2:$A$52,B75,'الرصيد الثابت'!$C$2:$C$52))</f>
        <v/>
      </c>
      <c r="E75" s="33"/>
      <c r="F75" s="33"/>
      <c r="G75" s="44">
        <f t="shared" si="3"/>
        <v>0</v>
      </c>
      <c r="H75" s="37"/>
      <c r="I75" s="150"/>
      <c r="J75" s="37"/>
      <c r="K75" s="215" t="str">
        <f>IFERROR(VLOOKUP(J75,'اسماء العملاء'!$A$2:$E$142,5,FALSE),"")</f>
        <v/>
      </c>
      <c r="L75" s="212" t="str">
        <f>IFERROR(VLOOKUP(J75,'اسماء العملاء'!$A$2:$C$142,2,FALSE),"")</f>
        <v/>
      </c>
      <c r="M75" s="155" t="str">
        <f>IFERROR(VLOOKUP(J75,'اسماء العملاء'!$A$2:$C$142,3,FALSE),"")</f>
        <v/>
      </c>
      <c r="N75" s="28"/>
    </row>
    <row r="76" spans="1:14" ht="23.1" customHeight="1" x14ac:dyDescent="0.3">
      <c r="A76" s="179" t="str">
        <f t="shared" ca="1" si="2"/>
        <v/>
      </c>
      <c r="B76" s="157"/>
      <c r="C76" s="155" t="str">
        <f>IF(B76="","",SUMIF('الرصيد الثابت'!$A$2:$A$52,B76,'الرصيد الثابت'!$B$2:$B$52))</f>
        <v/>
      </c>
      <c r="D76" s="155" t="str">
        <f>IF(B76="","",SUMIF('الرصيد الثابت'!$A$2:$A$52,B76,'الرصيد الثابت'!$C$2:$C$52))</f>
        <v/>
      </c>
      <c r="E76" s="33"/>
      <c r="F76" s="33"/>
      <c r="G76" s="44">
        <f t="shared" si="3"/>
        <v>0</v>
      </c>
      <c r="H76" s="37"/>
      <c r="I76" s="150"/>
      <c r="J76" s="37"/>
      <c r="K76" s="215" t="str">
        <f>IFERROR(VLOOKUP(J76,'اسماء العملاء'!$A$2:$E$142,5,FALSE),"")</f>
        <v/>
      </c>
      <c r="L76" s="212" t="str">
        <f>IFERROR(VLOOKUP(J76,'اسماء العملاء'!$A$2:$C$142,2,FALSE),"")</f>
        <v/>
      </c>
      <c r="M76" s="155" t="str">
        <f>IFERROR(VLOOKUP(J76,'اسماء العملاء'!$A$2:$C$142,3,FALSE),"")</f>
        <v/>
      </c>
      <c r="N76" s="28"/>
    </row>
    <row r="77" spans="1:14" ht="23.1" customHeight="1" x14ac:dyDescent="0.3">
      <c r="A77" s="179" t="str">
        <f t="shared" ca="1" si="2"/>
        <v/>
      </c>
      <c r="B77" s="157"/>
      <c r="C77" s="155" t="str">
        <f>IF(B77="","",SUMIF('الرصيد الثابت'!$A$2:$A$52,B77,'الرصيد الثابت'!$B$2:$B$52))</f>
        <v/>
      </c>
      <c r="D77" s="155" t="str">
        <f>IF(B77="","",SUMIF('الرصيد الثابت'!$A$2:$A$52,B77,'الرصيد الثابت'!$C$2:$C$52))</f>
        <v/>
      </c>
      <c r="E77" s="33"/>
      <c r="F77" s="33"/>
      <c r="G77" s="44">
        <f t="shared" si="3"/>
        <v>0</v>
      </c>
      <c r="H77" s="37"/>
      <c r="I77" s="150"/>
      <c r="J77" s="37"/>
      <c r="K77" s="215" t="str">
        <f>IFERROR(VLOOKUP(J77,'اسماء العملاء'!$A$2:$E$142,5,FALSE),"")</f>
        <v/>
      </c>
      <c r="L77" s="212" t="str">
        <f>IFERROR(VLOOKUP(J77,'اسماء العملاء'!$A$2:$C$142,2,FALSE),"")</f>
        <v/>
      </c>
      <c r="M77" s="155" t="str">
        <f>IFERROR(VLOOKUP(J77,'اسماء العملاء'!$A$2:$C$142,3,FALSE),"")</f>
        <v/>
      </c>
      <c r="N77" s="28"/>
    </row>
    <row r="78" spans="1:14" ht="23.1" customHeight="1" x14ac:dyDescent="0.3">
      <c r="A78" s="179" t="str">
        <f t="shared" ca="1" si="2"/>
        <v/>
      </c>
      <c r="B78" s="157"/>
      <c r="C78" s="155" t="str">
        <f>IF(B78="","",SUMIF('الرصيد الثابت'!$A$2:$A$52,B78,'الرصيد الثابت'!$B$2:$B$52))</f>
        <v/>
      </c>
      <c r="D78" s="155" t="str">
        <f>IF(B78="","",SUMIF('الرصيد الثابت'!$A$2:$A$52,B78,'الرصيد الثابت'!$C$2:$C$52))</f>
        <v/>
      </c>
      <c r="E78" s="33"/>
      <c r="F78" s="33"/>
      <c r="G78" s="44">
        <f t="shared" si="3"/>
        <v>0</v>
      </c>
      <c r="H78" s="37"/>
      <c r="I78" s="150"/>
      <c r="J78" s="37"/>
      <c r="K78" s="215" t="str">
        <f>IFERROR(VLOOKUP(J78,'اسماء العملاء'!$A$2:$E$142,5,FALSE),"")</f>
        <v/>
      </c>
      <c r="L78" s="212" t="str">
        <f>IFERROR(VLOOKUP(J78,'اسماء العملاء'!$A$2:$C$142,2,FALSE),"")</f>
        <v/>
      </c>
      <c r="M78" s="155" t="str">
        <f>IFERROR(VLOOKUP(J78,'اسماء العملاء'!$A$2:$C$142,3,FALSE),"")</f>
        <v/>
      </c>
      <c r="N78" s="28"/>
    </row>
    <row r="79" spans="1:14" ht="23.1" customHeight="1" x14ac:dyDescent="0.3">
      <c r="A79" s="179" t="str">
        <f t="shared" ca="1" si="2"/>
        <v/>
      </c>
      <c r="B79" s="157"/>
      <c r="C79" s="155" t="str">
        <f>IF(B79="","",SUMIF('الرصيد الثابت'!$A$2:$A$52,B79,'الرصيد الثابت'!$B$2:$B$52))</f>
        <v/>
      </c>
      <c r="D79" s="155" t="str">
        <f>IF(B79="","",SUMIF('الرصيد الثابت'!$A$2:$A$52,B79,'الرصيد الثابت'!$C$2:$C$52))</f>
        <v/>
      </c>
      <c r="E79" s="33"/>
      <c r="F79" s="33"/>
      <c r="G79" s="44">
        <f t="shared" si="3"/>
        <v>0</v>
      </c>
      <c r="H79" s="37"/>
      <c r="I79" s="150"/>
      <c r="J79" s="37"/>
      <c r="K79" s="215" t="str">
        <f>IFERROR(VLOOKUP(J79,'اسماء العملاء'!$A$2:$E$142,5,FALSE),"")</f>
        <v/>
      </c>
      <c r="L79" s="212" t="str">
        <f>IFERROR(VLOOKUP(J79,'اسماء العملاء'!$A$2:$C$142,2,FALSE),"")</f>
        <v/>
      </c>
      <c r="M79" s="155" t="str">
        <f>IFERROR(VLOOKUP(J79,'اسماء العملاء'!$A$2:$C$142,3,FALSE),"")</f>
        <v/>
      </c>
      <c r="N79" s="28"/>
    </row>
    <row r="80" spans="1:14" ht="23.1" customHeight="1" x14ac:dyDescent="0.3">
      <c r="A80" s="179" t="str">
        <f t="shared" ca="1" si="2"/>
        <v/>
      </c>
      <c r="B80" s="157"/>
      <c r="C80" s="155" t="str">
        <f>IF(B80="","",SUMIF('الرصيد الثابت'!$A$2:$A$52,B80,'الرصيد الثابت'!$B$2:$B$52))</f>
        <v/>
      </c>
      <c r="D80" s="155" t="str">
        <f>IF(B80="","",SUMIF('الرصيد الثابت'!$A$2:$A$52,B80,'الرصيد الثابت'!$C$2:$C$52))</f>
        <v/>
      </c>
      <c r="E80" s="33"/>
      <c r="F80" s="33"/>
      <c r="G80" s="44">
        <f t="shared" si="3"/>
        <v>0</v>
      </c>
      <c r="H80" s="37"/>
      <c r="I80" s="150"/>
      <c r="J80" s="37"/>
      <c r="K80" s="215" t="str">
        <f>IFERROR(VLOOKUP(J80,'اسماء العملاء'!$A$2:$E$142,5,FALSE),"")</f>
        <v/>
      </c>
      <c r="L80" s="212" t="str">
        <f>IFERROR(VLOOKUP(J80,'اسماء العملاء'!$A$2:$C$142,2,FALSE),"")</f>
        <v/>
      </c>
      <c r="M80" s="155" t="str">
        <f>IFERROR(VLOOKUP(J80,'اسماء العملاء'!$A$2:$C$142,3,FALSE),"")</f>
        <v/>
      </c>
      <c r="N80" s="28"/>
    </row>
    <row r="81" spans="1:14" ht="23.1" customHeight="1" x14ac:dyDescent="0.3">
      <c r="A81" s="179" t="str">
        <f t="shared" ca="1" si="2"/>
        <v/>
      </c>
      <c r="B81" s="157"/>
      <c r="C81" s="155" t="str">
        <f>IF(B81="","",SUMIF('الرصيد الثابت'!$A$2:$A$52,B81,'الرصيد الثابت'!$B$2:$B$52))</f>
        <v/>
      </c>
      <c r="D81" s="155" t="str">
        <f>IF(B81="","",SUMIF('الرصيد الثابت'!$A$2:$A$52,B81,'الرصيد الثابت'!$C$2:$C$52))</f>
        <v/>
      </c>
      <c r="E81" s="33"/>
      <c r="F81" s="33"/>
      <c r="G81" s="44">
        <f t="shared" si="3"/>
        <v>0</v>
      </c>
      <c r="H81" s="37"/>
      <c r="I81" s="150"/>
      <c r="J81" s="37"/>
      <c r="K81" s="215" t="str">
        <f>IFERROR(VLOOKUP(J81,'اسماء العملاء'!$A$2:$E$142,5,FALSE),"")</f>
        <v/>
      </c>
      <c r="L81" s="212" t="str">
        <f>IFERROR(VLOOKUP(J81,'اسماء العملاء'!$A$2:$C$142,2,FALSE),"")</f>
        <v/>
      </c>
      <c r="M81" s="155" t="str">
        <f>IFERROR(VLOOKUP(J81,'اسماء العملاء'!$A$2:$C$142,3,FALSE),"")</f>
        <v/>
      </c>
      <c r="N81" s="28"/>
    </row>
    <row r="82" spans="1:14" ht="23.1" customHeight="1" x14ac:dyDescent="0.3">
      <c r="A82" s="179" t="str">
        <f t="shared" ca="1" si="2"/>
        <v/>
      </c>
      <c r="B82" s="157"/>
      <c r="C82" s="155" t="str">
        <f>IF(B82="","",SUMIF('الرصيد الثابت'!$A$2:$A$52,B82,'الرصيد الثابت'!$B$2:$B$52))</f>
        <v/>
      </c>
      <c r="D82" s="155" t="str">
        <f>IF(B82="","",SUMIF('الرصيد الثابت'!$A$2:$A$52,B82,'الرصيد الثابت'!$C$2:$C$52))</f>
        <v/>
      </c>
      <c r="E82" s="33"/>
      <c r="F82" s="33"/>
      <c r="G82" s="44">
        <f t="shared" si="3"/>
        <v>0</v>
      </c>
      <c r="H82" s="37"/>
      <c r="I82" s="150"/>
      <c r="J82" s="37"/>
      <c r="K82" s="215" t="str">
        <f>IFERROR(VLOOKUP(J82,'اسماء العملاء'!$A$2:$E$142,5,FALSE),"")</f>
        <v/>
      </c>
      <c r="L82" s="212" t="str">
        <f>IFERROR(VLOOKUP(J82,'اسماء العملاء'!$A$2:$C$142,2,FALSE),"")</f>
        <v/>
      </c>
      <c r="M82" s="155" t="str">
        <f>IFERROR(VLOOKUP(J82,'اسماء العملاء'!$A$2:$C$142,3,FALSE),"")</f>
        <v/>
      </c>
      <c r="N82" s="28"/>
    </row>
    <row r="83" spans="1:14" ht="23.1" customHeight="1" x14ac:dyDescent="0.3">
      <c r="A83" s="179" t="str">
        <f t="shared" ca="1" si="2"/>
        <v/>
      </c>
      <c r="B83" s="157"/>
      <c r="C83" s="155" t="str">
        <f>IF(B83="","",SUMIF('الرصيد الثابت'!$A$2:$A$52,B83,'الرصيد الثابت'!$B$2:$B$52))</f>
        <v/>
      </c>
      <c r="D83" s="155" t="str">
        <f>IF(B83="","",SUMIF('الرصيد الثابت'!$A$2:$A$52,B83,'الرصيد الثابت'!$C$2:$C$52))</f>
        <v/>
      </c>
      <c r="E83" s="33"/>
      <c r="F83" s="33"/>
      <c r="G83" s="44">
        <f t="shared" si="3"/>
        <v>0</v>
      </c>
      <c r="H83" s="37"/>
      <c r="I83" s="150"/>
      <c r="J83" s="37"/>
      <c r="K83" s="215" t="str">
        <f>IFERROR(VLOOKUP(J83,'اسماء العملاء'!$A$2:$E$142,5,FALSE),"")</f>
        <v/>
      </c>
      <c r="L83" s="212" t="str">
        <f>IFERROR(VLOOKUP(J83,'اسماء العملاء'!$A$2:$C$142,2,FALSE),"")</f>
        <v/>
      </c>
      <c r="M83" s="155" t="str">
        <f>IFERROR(VLOOKUP(J83,'اسماء العملاء'!$A$2:$C$142,3,FALSE),"")</f>
        <v/>
      </c>
      <c r="N83" s="28"/>
    </row>
    <row r="84" spans="1:14" ht="23.1" customHeight="1" x14ac:dyDescent="0.3">
      <c r="A84" s="179" t="str">
        <f t="shared" ca="1" si="2"/>
        <v/>
      </c>
      <c r="B84" s="157"/>
      <c r="C84" s="155" t="str">
        <f>IF(B84="","",SUMIF('الرصيد الثابت'!$A$2:$A$52,B84,'الرصيد الثابت'!$B$2:$B$52))</f>
        <v/>
      </c>
      <c r="D84" s="155" t="str">
        <f>IF(B84="","",SUMIF('الرصيد الثابت'!$A$2:$A$52,B84,'الرصيد الثابت'!$C$2:$C$52))</f>
        <v/>
      </c>
      <c r="E84" s="33"/>
      <c r="F84" s="33"/>
      <c r="G84" s="44">
        <f t="shared" si="3"/>
        <v>0</v>
      </c>
      <c r="H84" s="37"/>
      <c r="I84" s="150"/>
      <c r="J84" s="37"/>
      <c r="K84" s="215" t="str">
        <f>IFERROR(VLOOKUP(J84,'اسماء العملاء'!$A$2:$E$142,5,FALSE),"")</f>
        <v/>
      </c>
      <c r="L84" s="212" t="str">
        <f>IFERROR(VLOOKUP(J84,'اسماء العملاء'!$A$2:$C$142,2,FALSE),"")</f>
        <v/>
      </c>
      <c r="M84" s="155" t="str">
        <f>IFERROR(VLOOKUP(J84,'اسماء العملاء'!$A$2:$C$142,3,FALSE),"")</f>
        <v/>
      </c>
      <c r="N84" s="28"/>
    </row>
    <row r="85" spans="1:14" ht="23.1" customHeight="1" x14ac:dyDescent="0.3">
      <c r="A85" s="179" t="str">
        <f t="shared" ca="1" si="2"/>
        <v/>
      </c>
      <c r="B85" s="157"/>
      <c r="C85" s="155" t="str">
        <f>IF(B85="","",SUMIF('الرصيد الثابت'!$A$2:$A$52,B85,'الرصيد الثابت'!$B$2:$B$52))</f>
        <v/>
      </c>
      <c r="D85" s="155" t="str">
        <f>IF(B85="","",SUMIF('الرصيد الثابت'!$A$2:$A$52,B85,'الرصيد الثابت'!$C$2:$C$52))</f>
        <v/>
      </c>
      <c r="E85" s="33"/>
      <c r="F85" s="33"/>
      <c r="G85" s="44">
        <f t="shared" si="3"/>
        <v>0</v>
      </c>
      <c r="H85" s="37"/>
      <c r="I85" s="150"/>
      <c r="J85" s="37"/>
      <c r="K85" s="215" t="str">
        <f>IFERROR(VLOOKUP(J85,'اسماء العملاء'!$A$2:$E$142,5,FALSE),"")</f>
        <v/>
      </c>
      <c r="L85" s="212" t="str">
        <f>IFERROR(VLOOKUP(J85,'اسماء العملاء'!$A$2:$C$142,2,FALSE),"")</f>
        <v/>
      </c>
      <c r="M85" s="155" t="str">
        <f>IFERROR(VLOOKUP(J85,'اسماء العملاء'!$A$2:$C$142,3,FALSE),"")</f>
        <v/>
      </c>
      <c r="N85" s="28"/>
    </row>
    <row r="86" spans="1:14" ht="23.1" customHeight="1" x14ac:dyDescent="0.3">
      <c r="A86" s="179" t="str">
        <f t="shared" ca="1" si="2"/>
        <v/>
      </c>
      <c r="B86" s="157"/>
      <c r="C86" s="155" t="str">
        <f>IF(B86="","",SUMIF('الرصيد الثابت'!$A$2:$A$52,B86,'الرصيد الثابت'!$B$2:$B$52))</f>
        <v/>
      </c>
      <c r="D86" s="155" t="str">
        <f>IF(B86="","",SUMIF('الرصيد الثابت'!$A$2:$A$52,B86,'الرصيد الثابت'!$C$2:$C$52))</f>
        <v/>
      </c>
      <c r="E86" s="33"/>
      <c r="F86" s="33"/>
      <c r="G86" s="44">
        <f t="shared" si="3"/>
        <v>0</v>
      </c>
      <c r="H86" s="37"/>
      <c r="I86" s="150"/>
      <c r="J86" s="37"/>
      <c r="K86" s="215" t="str">
        <f>IFERROR(VLOOKUP(J86,'اسماء العملاء'!$A$2:$E$142,5,FALSE),"")</f>
        <v/>
      </c>
      <c r="L86" s="212" t="str">
        <f>IFERROR(VLOOKUP(J86,'اسماء العملاء'!$A$2:$C$142,2,FALSE),"")</f>
        <v/>
      </c>
      <c r="M86" s="155" t="str">
        <f>IFERROR(VLOOKUP(J86,'اسماء العملاء'!$A$2:$C$142,3,FALSE),"")</f>
        <v/>
      </c>
      <c r="N86" s="28"/>
    </row>
    <row r="87" spans="1:14" ht="23.1" customHeight="1" x14ac:dyDescent="0.3">
      <c r="A87" s="179" t="str">
        <f t="shared" ca="1" si="2"/>
        <v/>
      </c>
      <c r="B87" s="157"/>
      <c r="C87" s="155" t="str">
        <f>IF(B87="","",SUMIF('الرصيد الثابت'!$A$2:$A$52,B87,'الرصيد الثابت'!$B$2:$B$52))</f>
        <v/>
      </c>
      <c r="D87" s="155" t="str">
        <f>IF(B87="","",SUMIF('الرصيد الثابت'!$A$2:$A$52,B87,'الرصيد الثابت'!$C$2:$C$52))</f>
        <v/>
      </c>
      <c r="E87" s="33"/>
      <c r="F87" s="33"/>
      <c r="G87" s="44">
        <f t="shared" si="3"/>
        <v>0</v>
      </c>
      <c r="H87" s="37"/>
      <c r="I87" s="150"/>
      <c r="J87" s="37"/>
      <c r="K87" s="215" t="str">
        <f>IFERROR(VLOOKUP(J87,'اسماء العملاء'!$A$2:$E$142,5,FALSE),"")</f>
        <v/>
      </c>
      <c r="L87" s="212" t="str">
        <f>IFERROR(VLOOKUP(J87,'اسماء العملاء'!$A$2:$C$142,2,FALSE),"")</f>
        <v/>
      </c>
      <c r="M87" s="155" t="str">
        <f>IFERROR(VLOOKUP(J87,'اسماء العملاء'!$A$2:$C$142,3,FALSE),"")</f>
        <v/>
      </c>
      <c r="N87" s="28"/>
    </row>
    <row r="88" spans="1:14" ht="23.1" customHeight="1" x14ac:dyDescent="0.3">
      <c r="A88" s="179" t="str">
        <f t="shared" ca="1" si="2"/>
        <v/>
      </c>
      <c r="B88" s="157"/>
      <c r="C88" s="155" t="str">
        <f>IF(B88="","",SUMIF('الرصيد الثابت'!$A$2:$A$52,B88,'الرصيد الثابت'!$B$2:$B$52))</f>
        <v/>
      </c>
      <c r="D88" s="155" t="str">
        <f>IF(B88="","",SUMIF('الرصيد الثابت'!$A$2:$A$52,B88,'الرصيد الثابت'!$C$2:$C$52))</f>
        <v/>
      </c>
      <c r="E88" s="33"/>
      <c r="F88" s="33"/>
      <c r="G88" s="44">
        <f t="shared" si="3"/>
        <v>0</v>
      </c>
      <c r="H88" s="37"/>
      <c r="I88" s="150"/>
      <c r="J88" s="37"/>
      <c r="K88" s="215" t="str">
        <f>IFERROR(VLOOKUP(J88,'اسماء العملاء'!$A$2:$E$142,5,FALSE),"")</f>
        <v/>
      </c>
      <c r="L88" s="212" t="str">
        <f>IFERROR(VLOOKUP(J88,'اسماء العملاء'!$A$2:$C$142,2,FALSE),"")</f>
        <v/>
      </c>
      <c r="M88" s="155" t="str">
        <f>IFERROR(VLOOKUP(J88,'اسماء العملاء'!$A$2:$C$142,3,FALSE),"")</f>
        <v/>
      </c>
      <c r="N88" s="28"/>
    </row>
    <row r="89" spans="1:14" ht="23.1" customHeight="1" x14ac:dyDescent="0.3">
      <c r="A89" s="179" t="str">
        <f t="shared" ca="1" si="2"/>
        <v/>
      </c>
      <c r="B89" s="157"/>
      <c r="C89" s="155" t="str">
        <f>IF(B89="","",SUMIF('الرصيد الثابت'!$A$2:$A$52,B89,'الرصيد الثابت'!$B$2:$B$52))</f>
        <v/>
      </c>
      <c r="D89" s="155" t="str">
        <f>IF(B89="","",SUMIF('الرصيد الثابت'!$A$2:$A$52,B89,'الرصيد الثابت'!$C$2:$C$52))</f>
        <v/>
      </c>
      <c r="E89" s="33"/>
      <c r="F89" s="33"/>
      <c r="G89" s="44">
        <f t="shared" si="3"/>
        <v>0</v>
      </c>
      <c r="H89" s="37"/>
      <c r="I89" s="150"/>
      <c r="J89" s="37"/>
      <c r="K89" s="215" t="str">
        <f>IFERROR(VLOOKUP(J89,'اسماء العملاء'!$A$2:$E$142,5,FALSE),"")</f>
        <v/>
      </c>
      <c r="L89" s="212" t="str">
        <f>IFERROR(VLOOKUP(J89,'اسماء العملاء'!$A$2:$C$142,2,FALSE),"")</f>
        <v/>
      </c>
      <c r="M89" s="155" t="str">
        <f>IFERROR(VLOOKUP(J89,'اسماء العملاء'!$A$2:$C$142,3,FALSE),"")</f>
        <v/>
      </c>
      <c r="N89" s="28"/>
    </row>
    <row r="90" spans="1:14" ht="23.1" customHeight="1" x14ac:dyDescent="0.3">
      <c r="A90" s="179" t="str">
        <f t="shared" ca="1" si="2"/>
        <v/>
      </c>
      <c r="B90" s="157"/>
      <c r="C90" s="155" t="str">
        <f>IF(B90="","",SUMIF('الرصيد الثابت'!$A$2:$A$52,B90,'الرصيد الثابت'!$B$2:$B$52))</f>
        <v/>
      </c>
      <c r="D90" s="155" t="str">
        <f>IF(B90="","",SUMIF('الرصيد الثابت'!$A$2:$A$52,B90,'الرصيد الثابت'!$C$2:$C$52))</f>
        <v/>
      </c>
      <c r="E90" s="33"/>
      <c r="F90" s="33"/>
      <c r="G90" s="44">
        <f t="shared" si="3"/>
        <v>0</v>
      </c>
      <c r="H90" s="37"/>
      <c r="I90" s="150"/>
      <c r="J90" s="37"/>
      <c r="K90" s="215" t="str">
        <f>IFERROR(VLOOKUP(J90,'اسماء العملاء'!$A$2:$E$142,5,FALSE),"")</f>
        <v/>
      </c>
      <c r="L90" s="212" t="str">
        <f>IFERROR(VLOOKUP(J90,'اسماء العملاء'!$A$2:$C$142,2,FALSE),"")</f>
        <v/>
      </c>
      <c r="M90" s="155" t="str">
        <f>IFERROR(VLOOKUP(J90,'اسماء العملاء'!$A$2:$C$142,3,FALSE),"")</f>
        <v/>
      </c>
      <c r="N90" s="28"/>
    </row>
    <row r="91" spans="1:14" ht="23.1" customHeight="1" x14ac:dyDescent="0.3">
      <c r="A91" s="179" t="str">
        <f t="shared" ca="1" si="2"/>
        <v/>
      </c>
      <c r="B91" s="157"/>
      <c r="C91" s="155" t="str">
        <f>IF(B91="","",SUMIF('الرصيد الثابت'!$A$2:$A$52,B91,'الرصيد الثابت'!$B$2:$B$52))</f>
        <v/>
      </c>
      <c r="D91" s="155" t="str">
        <f>IF(B91="","",SUMIF('الرصيد الثابت'!$A$2:$A$52,B91,'الرصيد الثابت'!$C$2:$C$52))</f>
        <v/>
      </c>
      <c r="E91" s="33"/>
      <c r="F91" s="33"/>
      <c r="G91" s="44">
        <f t="shared" si="3"/>
        <v>0</v>
      </c>
      <c r="H91" s="37"/>
      <c r="I91" s="150"/>
      <c r="J91" s="37"/>
      <c r="K91" s="215" t="str">
        <f>IFERROR(VLOOKUP(J91,'اسماء العملاء'!$A$2:$E$142,5,FALSE),"")</f>
        <v/>
      </c>
      <c r="L91" s="212" t="str">
        <f>IFERROR(VLOOKUP(J91,'اسماء العملاء'!$A$2:$C$142,2,FALSE),"")</f>
        <v/>
      </c>
      <c r="M91" s="155" t="str">
        <f>IFERROR(VLOOKUP(J91,'اسماء العملاء'!$A$2:$C$142,3,FALSE),"")</f>
        <v/>
      </c>
      <c r="N91" s="28"/>
    </row>
    <row r="92" spans="1:14" ht="23.1" customHeight="1" x14ac:dyDescent="0.3">
      <c r="A92" s="179" t="str">
        <f t="shared" ca="1" si="2"/>
        <v/>
      </c>
      <c r="B92" s="157"/>
      <c r="C92" s="155" t="str">
        <f>IF(B92="","",SUMIF('الرصيد الثابت'!$A$2:$A$52,B92,'الرصيد الثابت'!$B$2:$B$52))</f>
        <v/>
      </c>
      <c r="D92" s="155" t="str">
        <f>IF(B92="","",SUMIF('الرصيد الثابت'!$A$2:$A$52,B92,'الرصيد الثابت'!$C$2:$C$52))</f>
        <v/>
      </c>
      <c r="E92" s="33"/>
      <c r="F92" s="33"/>
      <c r="G92" s="44">
        <f t="shared" si="3"/>
        <v>0</v>
      </c>
      <c r="H92" s="37"/>
      <c r="I92" s="150"/>
      <c r="J92" s="37"/>
      <c r="K92" s="215" t="str">
        <f>IFERROR(VLOOKUP(J92,'اسماء العملاء'!$A$2:$E$142,5,FALSE),"")</f>
        <v/>
      </c>
      <c r="L92" s="212" t="str">
        <f>IFERROR(VLOOKUP(J92,'اسماء العملاء'!$A$2:$C$142,2,FALSE),"")</f>
        <v/>
      </c>
      <c r="M92" s="155" t="str">
        <f>IFERROR(VLOOKUP(J92,'اسماء العملاء'!$A$2:$C$142,3,FALSE),"")</f>
        <v/>
      </c>
      <c r="N92" s="28"/>
    </row>
    <row r="93" spans="1:14" ht="23.1" customHeight="1" x14ac:dyDescent="0.3">
      <c r="A93" s="179" t="str">
        <f t="shared" ca="1" si="2"/>
        <v/>
      </c>
      <c r="B93" s="157"/>
      <c r="C93" s="155" t="str">
        <f>IF(B93="","",SUMIF('الرصيد الثابت'!$A$2:$A$52,B93,'الرصيد الثابت'!$B$2:$B$52))</f>
        <v/>
      </c>
      <c r="D93" s="155" t="str">
        <f>IF(B93="","",SUMIF('الرصيد الثابت'!$A$2:$A$52,B93,'الرصيد الثابت'!$C$2:$C$52))</f>
        <v/>
      </c>
      <c r="E93" s="33"/>
      <c r="F93" s="33"/>
      <c r="G93" s="44">
        <f t="shared" si="3"/>
        <v>0</v>
      </c>
      <c r="H93" s="37"/>
      <c r="I93" s="150"/>
      <c r="J93" s="37"/>
      <c r="K93" s="215" t="str">
        <f>IFERROR(VLOOKUP(J93,'اسماء العملاء'!$A$2:$E$142,5,FALSE),"")</f>
        <v/>
      </c>
      <c r="L93" s="212" t="str">
        <f>IFERROR(VLOOKUP(J93,'اسماء العملاء'!$A$2:$C$142,2,FALSE),"")</f>
        <v/>
      </c>
      <c r="M93" s="155" t="str">
        <f>IFERROR(VLOOKUP(J93,'اسماء العملاء'!$A$2:$C$142,3,FALSE),"")</f>
        <v/>
      </c>
      <c r="N93" s="28"/>
    </row>
    <row r="94" spans="1:14" ht="23.1" customHeight="1" x14ac:dyDescent="0.3">
      <c r="A94" s="179" t="str">
        <f t="shared" ca="1" si="2"/>
        <v/>
      </c>
      <c r="B94" s="157"/>
      <c r="C94" s="155" t="str">
        <f>IF(B94="","",SUMIF('الرصيد الثابت'!$A$2:$A$52,B94,'الرصيد الثابت'!$B$2:$B$52))</f>
        <v/>
      </c>
      <c r="D94" s="155" t="str">
        <f>IF(B94="","",SUMIF('الرصيد الثابت'!$A$2:$A$52,B94,'الرصيد الثابت'!$C$2:$C$52))</f>
        <v/>
      </c>
      <c r="E94" s="33"/>
      <c r="F94" s="33"/>
      <c r="G94" s="44">
        <f t="shared" si="3"/>
        <v>0</v>
      </c>
      <c r="H94" s="37"/>
      <c r="I94" s="150"/>
      <c r="J94" s="37"/>
      <c r="K94" s="215" t="str">
        <f>IFERROR(VLOOKUP(J94,'اسماء العملاء'!$A$2:$E$142,5,FALSE),"")</f>
        <v/>
      </c>
      <c r="L94" s="212" t="str">
        <f>IFERROR(VLOOKUP(J94,'اسماء العملاء'!$A$2:$C$142,2,FALSE),"")</f>
        <v/>
      </c>
      <c r="M94" s="155" t="str">
        <f>IFERROR(VLOOKUP(J94,'اسماء العملاء'!$A$2:$C$142,3,FALSE),"")</f>
        <v/>
      </c>
      <c r="N94" s="28"/>
    </row>
    <row r="95" spans="1:14" ht="23.1" customHeight="1" x14ac:dyDescent="0.3">
      <c r="A95" s="179" t="str">
        <f t="shared" ca="1" si="2"/>
        <v/>
      </c>
      <c r="B95" s="157"/>
      <c r="C95" s="155" t="str">
        <f>IF(B95="","",SUMIF('الرصيد الثابت'!$A$2:$A$52,B95,'الرصيد الثابت'!$B$2:$B$52))</f>
        <v/>
      </c>
      <c r="D95" s="155" t="str">
        <f>IF(B95="","",SUMIF('الرصيد الثابت'!$A$2:$A$52,B95,'الرصيد الثابت'!$C$2:$C$52))</f>
        <v/>
      </c>
      <c r="E95" s="33"/>
      <c r="F95" s="33"/>
      <c r="G95" s="44">
        <f t="shared" si="3"/>
        <v>0</v>
      </c>
      <c r="H95" s="37"/>
      <c r="I95" s="150"/>
      <c r="J95" s="37"/>
      <c r="K95" s="215" t="str">
        <f>IFERROR(VLOOKUP(J95,'اسماء العملاء'!$A$2:$E$142,5,FALSE),"")</f>
        <v/>
      </c>
      <c r="L95" s="212" t="str">
        <f>IFERROR(VLOOKUP(J95,'اسماء العملاء'!$A$2:$C$142,2,FALSE),"")</f>
        <v/>
      </c>
      <c r="M95" s="155" t="str">
        <f>IFERROR(VLOOKUP(J95,'اسماء العملاء'!$A$2:$C$142,3,FALSE),"")</f>
        <v/>
      </c>
      <c r="N95" s="28"/>
    </row>
    <row r="96" spans="1:14" ht="23.1" customHeight="1" x14ac:dyDescent="0.3">
      <c r="A96" s="179" t="str">
        <f t="shared" ca="1" si="2"/>
        <v/>
      </c>
      <c r="B96" s="157"/>
      <c r="C96" s="155" t="str">
        <f>IF(B96="","",SUMIF('الرصيد الثابت'!$A$2:$A$52,B96,'الرصيد الثابت'!$B$2:$B$52))</f>
        <v/>
      </c>
      <c r="D96" s="155" t="str">
        <f>IF(B96="","",SUMIF('الرصيد الثابت'!$A$2:$A$52,B96,'الرصيد الثابت'!$C$2:$C$52))</f>
        <v/>
      </c>
      <c r="E96" s="33"/>
      <c r="F96" s="33"/>
      <c r="G96" s="44">
        <f t="shared" si="3"/>
        <v>0</v>
      </c>
      <c r="H96" s="37"/>
      <c r="I96" s="150"/>
      <c r="J96" s="37"/>
      <c r="K96" s="215" t="str">
        <f>IFERROR(VLOOKUP(J96,'اسماء العملاء'!$A$2:$E$142,5,FALSE),"")</f>
        <v/>
      </c>
      <c r="L96" s="212" t="str">
        <f>IFERROR(VLOOKUP(J96,'اسماء العملاء'!$A$2:$C$142,2,FALSE),"")</f>
        <v/>
      </c>
      <c r="M96" s="155" t="str">
        <f>IFERROR(VLOOKUP(J96,'اسماء العملاء'!$A$2:$C$142,3,FALSE),"")</f>
        <v/>
      </c>
      <c r="N96" s="28"/>
    </row>
    <row r="97" spans="1:14" ht="23.1" customHeight="1" x14ac:dyDescent="0.3">
      <c r="A97" s="179" t="str">
        <f t="shared" ca="1" si="2"/>
        <v/>
      </c>
      <c r="B97" s="157"/>
      <c r="C97" s="155" t="str">
        <f>IF(B97="","",SUMIF('الرصيد الثابت'!$A$2:$A$52,B97,'الرصيد الثابت'!$B$2:$B$52))</f>
        <v/>
      </c>
      <c r="D97" s="155" t="str">
        <f>IF(B97="","",SUMIF('الرصيد الثابت'!$A$2:$A$52,B97,'الرصيد الثابت'!$C$2:$C$52))</f>
        <v/>
      </c>
      <c r="E97" s="33"/>
      <c r="F97" s="33"/>
      <c r="G97" s="44">
        <f t="shared" si="3"/>
        <v>0</v>
      </c>
      <c r="H97" s="37"/>
      <c r="I97" s="150"/>
      <c r="J97" s="37"/>
      <c r="K97" s="215" t="str">
        <f>IFERROR(VLOOKUP(J97,'اسماء العملاء'!$A$2:$E$142,5,FALSE),"")</f>
        <v/>
      </c>
      <c r="L97" s="212" t="str">
        <f>IFERROR(VLOOKUP(J97,'اسماء العملاء'!$A$2:$C$142,2,FALSE),"")</f>
        <v/>
      </c>
      <c r="M97" s="155" t="str">
        <f>IFERROR(VLOOKUP(J97,'اسماء العملاء'!$A$2:$C$142,3,FALSE),"")</f>
        <v/>
      </c>
      <c r="N97" s="28"/>
    </row>
    <row r="98" spans="1:14" ht="23.1" customHeight="1" x14ac:dyDescent="0.3">
      <c r="A98" s="179" t="str">
        <f t="shared" ca="1" si="2"/>
        <v/>
      </c>
      <c r="B98" s="157"/>
      <c r="C98" s="155" t="str">
        <f>IF(B98="","",SUMIF('الرصيد الثابت'!$A$2:$A$52,B98,'الرصيد الثابت'!$B$2:$B$52))</f>
        <v/>
      </c>
      <c r="D98" s="155" t="str">
        <f>IF(B98="","",SUMIF('الرصيد الثابت'!$A$2:$A$52,B98,'الرصيد الثابت'!$C$2:$C$52))</f>
        <v/>
      </c>
      <c r="E98" s="33"/>
      <c r="F98" s="33"/>
      <c r="G98" s="44">
        <f t="shared" si="3"/>
        <v>0</v>
      </c>
      <c r="H98" s="37"/>
      <c r="I98" s="150"/>
      <c r="J98" s="37"/>
      <c r="K98" s="215" t="str">
        <f>IFERROR(VLOOKUP(J98,'اسماء العملاء'!$A$2:$E$142,5,FALSE),"")</f>
        <v/>
      </c>
      <c r="L98" s="212" t="str">
        <f>IFERROR(VLOOKUP(J98,'اسماء العملاء'!$A$2:$C$142,2,FALSE),"")</f>
        <v/>
      </c>
      <c r="M98" s="155" t="str">
        <f>IFERROR(VLOOKUP(J98,'اسماء العملاء'!$A$2:$C$142,3,FALSE),"")</f>
        <v/>
      </c>
      <c r="N98" s="28"/>
    </row>
    <row r="99" spans="1:14" ht="23.1" customHeight="1" x14ac:dyDescent="0.3">
      <c r="A99" s="179" t="str">
        <f t="shared" ca="1" si="2"/>
        <v/>
      </c>
      <c r="B99" s="157"/>
      <c r="C99" s="155" t="str">
        <f>IF(B99="","",SUMIF('الرصيد الثابت'!$A$2:$A$52,B99,'الرصيد الثابت'!$B$2:$B$52))</f>
        <v/>
      </c>
      <c r="D99" s="155" t="str">
        <f>IF(B99="","",SUMIF('الرصيد الثابت'!$A$2:$A$52,B99,'الرصيد الثابت'!$C$2:$C$52))</f>
        <v/>
      </c>
      <c r="E99" s="33"/>
      <c r="F99" s="33"/>
      <c r="G99" s="44">
        <f t="shared" si="3"/>
        <v>0</v>
      </c>
      <c r="H99" s="37"/>
      <c r="I99" s="150"/>
      <c r="J99" s="37"/>
      <c r="K99" s="215" t="str">
        <f>IFERROR(VLOOKUP(J99,'اسماء العملاء'!$A$2:$E$142,5,FALSE),"")</f>
        <v/>
      </c>
      <c r="L99" s="212" t="str">
        <f>IFERROR(VLOOKUP(J99,'اسماء العملاء'!$A$2:$C$142,2,FALSE),"")</f>
        <v/>
      </c>
      <c r="M99" s="155" t="str">
        <f>IFERROR(VLOOKUP(J99,'اسماء العملاء'!$A$2:$C$142,3,FALSE),"")</f>
        <v/>
      </c>
      <c r="N99" s="28"/>
    </row>
    <row r="100" spans="1:14" ht="23.1" customHeight="1" x14ac:dyDescent="0.3">
      <c r="A100" s="179" t="str">
        <f t="shared" ca="1" si="2"/>
        <v/>
      </c>
      <c r="B100" s="157"/>
      <c r="C100" s="155" t="str">
        <f>IF(B100="","",SUMIF('الرصيد الثابت'!$A$2:$A$52,B100,'الرصيد الثابت'!$B$2:$B$52))</f>
        <v/>
      </c>
      <c r="D100" s="155" t="str">
        <f>IF(B100="","",SUMIF('الرصيد الثابت'!$A$2:$A$52,B100,'الرصيد الثابت'!$C$2:$C$52))</f>
        <v/>
      </c>
      <c r="E100" s="33"/>
      <c r="F100" s="33"/>
      <c r="G100" s="44">
        <f t="shared" si="3"/>
        <v>0</v>
      </c>
      <c r="H100" s="37"/>
      <c r="I100" s="150"/>
      <c r="J100" s="37"/>
      <c r="K100" s="215" t="str">
        <f>IFERROR(VLOOKUP(J100,'اسماء العملاء'!$A$2:$E$142,5,FALSE),"")</f>
        <v/>
      </c>
      <c r="L100" s="212" t="str">
        <f>IFERROR(VLOOKUP(J100,'اسماء العملاء'!$A$2:$C$142,2,FALSE),"")</f>
        <v/>
      </c>
      <c r="M100" s="155" t="str">
        <f>IFERROR(VLOOKUP(J100,'اسماء العملاء'!$A$2:$C$142,3,FALSE),"")</f>
        <v/>
      </c>
      <c r="N100" s="28"/>
    </row>
    <row r="101" spans="1:14" ht="23.1" customHeight="1" x14ac:dyDescent="0.3">
      <c r="A101" s="179" t="str">
        <f t="shared" ca="1" si="2"/>
        <v/>
      </c>
      <c r="B101" s="157"/>
      <c r="C101" s="155" t="str">
        <f>IF(B101="","",SUMIF('الرصيد الثابت'!$A$2:$A$52,B101,'الرصيد الثابت'!$B$2:$B$52))</f>
        <v/>
      </c>
      <c r="D101" s="155" t="str">
        <f>IF(B101="","",SUMIF('الرصيد الثابت'!$A$2:$A$52,B101,'الرصيد الثابت'!$C$2:$C$52))</f>
        <v/>
      </c>
      <c r="E101" s="33"/>
      <c r="F101" s="33"/>
      <c r="G101" s="44">
        <f t="shared" si="3"/>
        <v>0</v>
      </c>
      <c r="H101" s="37"/>
      <c r="I101" s="150"/>
      <c r="J101" s="37"/>
      <c r="K101" s="215" t="str">
        <f>IFERROR(VLOOKUP(J101,'اسماء العملاء'!$A$2:$E$142,5,FALSE),"")</f>
        <v/>
      </c>
      <c r="L101" s="212" t="str">
        <f>IFERROR(VLOOKUP(J101,'اسماء العملاء'!$A$2:$C$142,2,FALSE),"")</f>
        <v/>
      </c>
      <c r="M101" s="155" t="str">
        <f>IFERROR(VLOOKUP(J101,'اسماء العملاء'!$A$2:$C$142,3,FALSE),"")</f>
        <v/>
      </c>
      <c r="N101" s="28"/>
    </row>
    <row r="102" spans="1:14" ht="23.1" customHeight="1" x14ac:dyDescent="0.3">
      <c r="A102" s="179" t="str">
        <f t="shared" ca="1" si="2"/>
        <v/>
      </c>
      <c r="B102" s="157"/>
      <c r="C102" s="155" t="str">
        <f>IF(B102="","",SUMIF('الرصيد الثابت'!$A$2:$A$52,B102,'الرصيد الثابت'!$B$2:$B$52))</f>
        <v/>
      </c>
      <c r="D102" s="155" t="str">
        <f>IF(B102="","",SUMIF('الرصيد الثابت'!$A$2:$A$52,B102,'الرصيد الثابت'!$C$2:$C$52))</f>
        <v/>
      </c>
      <c r="E102" s="33"/>
      <c r="F102" s="33"/>
      <c r="G102" s="44">
        <f t="shared" si="3"/>
        <v>0</v>
      </c>
      <c r="H102" s="37"/>
      <c r="I102" s="150"/>
      <c r="J102" s="37"/>
      <c r="K102" s="215" t="str">
        <f>IFERROR(VLOOKUP(J102,'اسماء العملاء'!$A$2:$E$142,5,FALSE),"")</f>
        <v/>
      </c>
      <c r="L102" s="212" t="str">
        <f>IFERROR(VLOOKUP(J102,'اسماء العملاء'!$A$2:$C$142,2,FALSE),"")</f>
        <v/>
      </c>
      <c r="M102" s="155" t="str">
        <f>IFERROR(VLOOKUP(J102,'اسماء العملاء'!$A$2:$C$142,3,FALSE),"")</f>
        <v/>
      </c>
      <c r="N102" s="28"/>
    </row>
    <row r="103" spans="1:14" ht="23.1" customHeight="1" x14ac:dyDescent="0.3">
      <c r="A103" s="179" t="str">
        <f t="shared" ca="1" si="2"/>
        <v/>
      </c>
      <c r="B103" s="157"/>
      <c r="C103" s="155" t="str">
        <f>IF(B103="","",SUMIF('الرصيد الثابت'!$A$2:$A$52,B103,'الرصيد الثابت'!$B$2:$B$52))</f>
        <v/>
      </c>
      <c r="D103" s="155" t="str">
        <f>IF(B103="","",SUMIF('الرصيد الثابت'!$A$2:$A$52,B103,'الرصيد الثابت'!$C$2:$C$52))</f>
        <v/>
      </c>
      <c r="E103" s="33"/>
      <c r="F103" s="33"/>
      <c r="G103" s="44">
        <f t="shared" si="3"/>
        <v>0</v>
      </c>
      <c r="H103" s="37"/>
      <c r="I103" s="150"/>
      <c r="J103" s="37"/>
      <c r="K103" s="215" t="str">
        <f>IFERROR(VLOOKUP(J103,'اسماء العملاء'!$A$2:$E$142,5,FALSE),"")</f>
        <v/>
      </c>
      <c r="L103" s="212" t="str">
        <f>IFERROR(VLOOKUP(J103,'اسماء العملاء'!$A$2:$C$142,2,FALSE),"")</f>
        <v/>
      </c>
      <c r="M103" s="155" t="str">
        <f>IFERROR(VLOOKUP(J103,'اسماء العملاء'!$A$2:$C$142,3,FALSE),"")</f>
        <v/>
      </c>
      <c r="N103" s="28"/>
    </row>
    <row r="104" spans="1:14" ht="23.1" customHeight="1" x14ac:dyDescent="0.3">
      <c r="A104" s="179" t="str">
        <f t="shared" ca="1" si="2"/>
        <v/>
      </c>
      <c r="B104" s="157"/>
      <c r="C104" s="155" t="str">
        <f>IF(B104="","",SUMIF('الرصيد الثابت'!$A$2:$A$52,B104,'الرصيد الثابت'!$B$2:$B$52))</f>
        <v/>
      </c>
      <c r="D104" s="155" t="str">
        <f>IF(B104="","",SUMIF('الرصيد الثابت'!$A$2:$A$52,B104,'الرصيد الثابت'!$C$2:$C$52))</f>
        <v/>
      </c>
      <c r="E104" s="33"/>
      <c r="F104" s="33"/>
      <c r="G104" s="44">
        <f t="shared" si="3"/>
        <v>0</v>
      </c>
      <c r="H104" s="37"/>
      <c r="I104" s="150"/>
      <c r="J104" s="37"/>
      <c r="K104" s="215" t="str">
        <f>IFERROR(VLOOKUP(J104,'اسماء العملاء'!$A$2:$E$142,5,FALSE),"")</f>
        <v/>
      </c>
      <c r="L104" s="212" t="str">
        <f>IFERROR(VLOOKUP(J104,'اسماء العملاء'!$A$2:$C$142,2,FALSE),"")</f>
        <v/>
      </c>
      <c r="M104" s="155" t="str">
        <f>IFERROR(VLOOKUP(J104,'اسماء العملاء'!$A$2:$C$142,3,FALSE),"")</f>
        <v/>
      </c>
      <c r="N104" s="28"/>
    </row>
    <row r="105" spans="1:14" ht="23.1" customHeight="1" x14ac:dyDescent="0.3">
      <c r="A105" s="179" t="str">
        <f t="shared" ca="1" si="2"/>
        <v/>
      </c>
      <c r="B105" s="157"/>
      <c r="C105" s="155" t="str">
        <f>IF(B105="","",SUMIF('الرصيد الثابت'!$A$2:$A$52,B105,'الرصيد الثابت'!$B$2:$B$52))</f>
        <v/>
      </c>
      <c r="D105" s="155" t="str">
        <f>IF(B105="","",SUMIF('الرصيد الثابت'!$A$2:$A$52,B105,'الرصيد الثابت'!$C$2:$C$52))</f>
        <v/>
      </c>
      <c r="E105" s="33"/>
      <c r="F105" s="33"/>
      <c r="G105" s="44">
        <f t="shared" si="3"/>
        <v>0</v>
      </c>
      <c r="H105" s="37"/>
      <c r="I105" s="150"/>
      <c r="J105" s="37"/>
      <c r="K105" s="215" t="str">
        <f>IFERROR(VLOOKUP(J105,'اسماء العملاء'!$A$2:$E$142,5,FALSE),"")</f>
        <v/>
      </c>
      <c r="L105" s="212" t="str">
        <f>IFERROR(VLOOKUP(J105,'اسماء العملاء'!$A$2:$C$142,2,FALSE),"")</f>
        <v/>
      </c>
      <c r="M105" s="155" t="str">
        <f>IFERROR(VLOOKUP(J105,'اسماء العملاء'!$A$2:$C$142,3,FALSE),"")</f>
        <v/>
      </c>
      <c r="N105" s="28"/>
    </row>
    <row r="106" spans="1:14" ht="23.1" customHeight="1" x14ac:dyDescent="0.3">
      <c r="A106" s="179" t="str">
        <f t="shared" ca="1" si="2"/>
        <v/>
      </c>
      <c r="B106" s="157"/>
      <c r="C106" s="155" t="str">
        <f>IF(B106="","",SUMIF('الرصيد الثابت'!$A$2:$A$52,B106,'الرصيد الثابت'!$B$2:$B$52))</f>
        <v/>
      </c>
      <c r="D106" s="155" t="str">
        <f>IF(B106="","",SUMIF('الرصيد الثابت'!$A$2:$A$52,B106,'الرصيد الثابت'!$C$2:$C$52))</f>
        <v/>
      </c>
      <c r="E106" s="33"/>
      <c r="F106" s="33"/>
      <c r="G106" s="44">
        <f t="shared" si="3"/>
        <v>0</v>
      </c>
      <c r="H106" s="37"/>
      <c r="I106" s="150"/>
      <c r="J106" s="37"/>
      <c r="K106" s="215" t="str">
        <f>IFERROR(VLOOKUP(J106,'اسماء العملاء'!$A$2:$E$142,5,FALSE),"")</f>
        <v/>
      </c>
      <c r="L106" s="212" t="str">
        <f>IFERROR(VLOOKUP(J106,'اسماء العملاء'!$A$2:$C$142,2,FALSE),"")</f>
        <v/>
      </c>
      <c r="M106" s="155" t="str">
        <f>IFERROR(VLOOKUP(J106,'اسماء العملاء'!$A$2:$C$142,3,FALSE),"")</f>
        <v/>
      </c>
      <c r="N106" s="28"/>
    </row>
    <row r="107" spans="1:14" ht="23.1" customHeight="1" x14ac:dyDescent="0.3">
      <c r="A107" s="179" t="str">
        <f t="shared" ca="1" si="2"/>
        <v/>
      </c>
      <c r="B107" s="157"/>
      <c r="C107" s="155" t="str">
        <f>IF(B107="","",SUMIF('الرصيد الثابت'!$A$2:$A$52,B107,'الرصيد الثابت'!$B$2:$B$52))</f>
        <v/>
      </c>
      <c r="D107" s="155" t="str">
        <f>IF(B107="","",SUMIF('الرصيد الثابت'!$A$2:$A$52,B107,'الرصيد الثابت'!$C$2:$C$52))</f>
        <v/>
      </c>
      <c r="E107" s="33"/>
      <c r="F107" s="33"/>
      <c r="G107" s="44">
        <f t="shared" si="3"/>
        <v>0</v>
      </c>
      <c r="H107" s="37"/>
      <c r="I107" s="150"/>
      <c r="J107" s="37"/>
      <c r="K107" s="215" t="str">
        <f>IFERROR(VLOOKUP(J107,'اسماء العملاء'!$A$2:$E$142,5,FALSE),"")</f>
        <v/>
      </c>
      <c r="L107" s="212" t="str">
        <f>IFERROR(VLOOKUP(J107,'اسماء العملاء'!$A$2:$C$142,2,FALSE),"")</f>
        <v/>
      </c>
      <c r="M107" s="155" t="str">
        <f>IFERROR(VLOOKUP(J107,'اسماء العملاء'!$A$2:$C$142,3,FALSE),"")</f>
        <v/>
      </c>
      <c r="N107" s="28"/>
    </row>
    <row r="108" spans="1:14" ht="23.1" customHeight="1" x14ac:dyDescent="0.3">
      <c r="A108" s="179" t="str">
        <f t="shared" ca="1" si="2"/>
        <v/>
      </c>
      <c r="B108" s="157"/>
      <c r="C108" s="155" t="str">
        <f>IF(B108="","",SUMIF('الرصيد الثابت'!$A$2:$A$52,B108,'الرصيد الثابت'!$B$2:$B$52))</f>
        <v/>
      </c>
      <c r="D108" s="155" t="str">
        <f>IF(B108="","",SUMIF('الرصيد الثابت'!$A$2:$A$52,B108,'الرصيد الثابت'!$C$2:$C$52))</f>
        <v/>
      </c>
      <c r="E108" s="33"/>
      <c r="F108" s="33"/>
      <c r="G108" s="44">
        <f t="shared" si="3"/>
        <v>0</v>
      </c>
      <c r="H108" s="37"/>
      <c r="I108" s="150"/>
      <c r="J108" s="37"/>
      <c r="K108" s="215" t="str">
        <f>IFERROR(VLOOKUP(J108,'اسماء العملاء'!$A$2:$E$142,5,FALSE),"")</f>
        <v/>
      </c>
      <c r="L108" s="212" t="str">
        <f>IFERROR(VLOOKUP(J108,'اسماء العملاء'!$A$2:$C$142,2,FALSE),"")</f>
        <v/>
      </c>
      <c r="M108" s="155" t="str">
        <f>IFERROR(VLOOKUP(J108,'اسماء العملاء'!$A$2:$C$142,3,FALSE),"")</f>
        <v/>
      </c>
      <c r="N108" s="28"/>
    </row>
    <row r="109" spans="1:14" ht="23.1" customHeight="1" x14ac:dyDescent="0.3">
      <c r="A109" s="179" t="str">
        <f t="shared" ca="1" si="2"/>
        <v/>
      </c>
      <c r="B109" s="157"/>
      <c r="C109" s="155" t="str">
        <f>IF(B109="","",SUMIF('الرصيد الثابت'!$A$2:$A$52,B109,'الرصيد الثابت'!$B$2:$B$52))</f>
        <v/>
      </c>
      <c r="D109" s="155" t="str">
        <f>IF(B109="","",SUMIF('الرصيد الثابت'!$A$2:$A$52,B109,'الرصيد الثابت'!$C$2:$C$52))</f>
        <v/>
      </c>
      <c r="E109" s="33"/>
      <c r="F109" s="33"/>
      <c r="G109" s="44">
        <f t="shared" si="3"/>
        <v>0</v>
      </c>
      <c r="H109" s="37"/>
      <c r="I109" s="150"/>
      <c r="J109" s="37"/>
      <c r="K109" s="215" t="str">
        <f>IFERROR(VLOOKUP(J109,'اسماء العملاء'!$A$2:$E$142,5,FALSE),"")</f>
        <v/>
      </c>
      <c r="L109" s="212" t="str">
        <f>IFERROR(VLOOKUP(J109,'اسماء العملاء'!$A$2:$C$142,2,FALSE),"")</f>
        <v/>
      </c>
      <c r="M109" s="155" t="str">
        <f>IFERROR(VLOOKUP(J109,'اسماء العملاء'!$A$2:$C$142,3,FALSE),"")</f>
        <v/>
      </c>
      <c r="N109" s="28"/>
    </row>
    <row r="110" spans="1:14" ht="23.1" customHeight="1" x14ac:dyDescent="0.3">
      <c r="A110" s="179" t="str">
        <f t="shared" ca="1" si="2"/>
        <v/>
      </c>
      <c r="B110" s="157"/>
      <c r="C110" s="155" t="str">
        <f>IF(B110="","",SUMIF('الرصيد الثابت'!$A$2:$A$52,B110,'الرصيد الثابت'!$B$2:$B$52))</f>
        <v/>
      </c>
      <c r="D110" s="155" t="str">
        <f>IF(B110="","",SUMIF('الرصيد الثابت'!$A$2:$A$52,B110,'الرصيد الثابت'!$C$2:$C$52))</f>
        <v/>
      </c>
      <c r="E110" s="33"/>
      <c r="F110" s="33"/>
      <c r="G110" s="44">
        <f t="shared" si="3"/>
        <v>0</v>
      </c>
      <c r="H110" s="37"/>
      <c r="I110" s="150"/>
      <c r="J110" s="37"/>
      <c r="K110" s="215" t="str">
        <f>IFERROR(VLOOKUP(J110,'اسماء العملاء'!$A$2:$E$142,5,FALSE),"")</f>
        <v/>
      </c>
      <c r="L110" s="212" t="str">
        <f>IFERROR(VLOOKUP(J110,'اسماء العملاء'!$A$2:$C$142,2,FALSE),"")</f>
        <v/>
      </c>
      <c r="M110" s="155" t="str">
        <f>IFERROR(VLOOKUP(J110,'اسماء العملاء'!$A$2:$C$142,3,FALSE),"")</f>
        <v/>
      </c>
      <c r="N110" s="28"/>
    </row>
    <row r="111" spans="1:14" ht="23.1" customHeight="1" x14ac:dyDescent="0.3">
      <c r="A111" s="179" t="str">
        <f t="shared" ca="1" si="2"/>
        <v/>
      </c>
      <c r="B111" s="157"/>
      <c r="C111" s="155" t="str">
        <f>IF(B111="","",SUMIF('الرصيد الثابت'!$A$2:$A$52,B111,'الرصيد الثابت'!$B$2:$B$52))</f>
        <v/>
      </c>
      <c r="D111" s="155" t="str">
        <f>IF(B111="","",SUMIF('الرصيد الثابت'!$A$2:$A$52,B111,'الرصيد الثابت'!$C$2:$C$52))</f>
        <v/>
      </c>
      <c r="E111" s="33"/>
      <c r="F111" s="33"/>
      <c r="G111" s="44">
        <f t="shared" si="3"/>
        <v>0</v>
      </c>
      <c r="H111" s="37"/>
      <c r="I111" s="150"/>
      <c r="J111" s="37"/>
      <c r="K111" s="215" t="str">
        <f>IFERROR(VLOOKUP(J111,'اسماء العملاء'!$A$2:$E$142,5,FALSE),"")</f>
        <v/>
      </c>
      <c r="L111" s="212" t="str">
        <f>IFERROR(VLOOKUP(J111,'اسماء العملاء'!$A$2:$C$142,2,FALSE),"")</f>
        <v/>
      </c>
      <c r="M111" s="155" t="str">
        <f>IFERROR(VLOOKUP(J111,'اسماء العملاء'!$A$2:$C$142,3,FALSE),"")</f>
        <v/>
      </c>
      <c r="N111" s="28"/>
    </row>
    <row r="112" spans="1:14" ht="23.1" customHeight="1" x14ac:dyDescent="0.3">
      <c r="A112" s="179" t="str">
        <f t="shared" ca="1" si="2"/>
        <v/>
      </c>
      <c r="B112" s="157"/>
      <c r="C112" s="155" t="str">
        <f>IF(B112="","",SUMIF('الرصيد الثابت'!$A$2:$A$52,B112,'الرصيد الثابت'!$B$2:$B$52))</f>
        <v/>
      </c>
      <c r="D112" s="155" t="str">
        <f>IF(B112="","",SUMIF('الرصيد الثابت'!$A$2:$A$52,B112,'الرصيد الثابت'!$C$2:$C$52))</f>
        <v/>
      </c>
      <c r="E112" s="33"/>
      <c r="F112" s="33"/>
      <c r="G112" s="44">
        <f t="shared" si="3"/>
        <v>0</v>
      </c>
      <c r="H112" s="37"/>
      <c r="I112" s="150"/>
      <c r="J112" s="37"/>
      <c r="K112" s="215" t="str">
        <f>IFERROR(VLOOKUP(J112,'اسماء العملاء'!$A$2:$E$142,5,FALSE),"")</f>
        <v/>
      </c>
      <c r="L112" s="212" t="str">
        <f>IFERROR(VLOOKUP(J112,'اسماء العملاء'!$A$2:$C$142,2,FALSE),"")</f>
        <v/>
      </c>
      <c r="M112" s="155" t="str">
        <f>IFERROR(VLOOKUP(J112,'اسماء العملاء'!$A$2:$C$142,3,FALSE),"")</f>
        <v/>
      </c>
      <c r="N112" s="28"/>
    </row>
    <row r="113" spans="1:14" ht="23.1" customHeight="1" x14ac:dyDescent="0.3">
      <c r="A113" s="179" t="str">
        <f t="shared" ca="1" si="2"/>
        <v/>
      </c>
      <c r="B113" s="157"/>
      <c r="C113" s="155" t="str">
        <f>IF(B113="","",SUMIF('الرصيد الثابت'!$A$2:$A$52,B113,'الرصيد الثابت'!$B$2:$B$52))</f>
        <v/>
      </c>
      <c r="D113" s="155" t="str">
        <f>IF(B113="","",SUMIF('الرصيد الثابت'!$A$2:$A$52,B113,'الرصيد الثابت'!$C$2:$C$52))</f>
        <v/>
      </c>
      <c r="E113" s="33"/>
      <c r="F113" s="33"/>
      <c r="G113" s="44">
        <f t="shared" si="3"/>
        <v>0</v>
      </c>
      <c r="H113" s="37"/>
      <c r="I113" s="150"/>
      <c r="J113" s="37"/>
      <c r="K113" s="215" t="str">
        <f>IFERROR(VLOOKUP(J113,'اسماء العملاء'!$A$2:$E$142,5,FALSE),"")</f>
        <v/>
      </c>
      <c r="L113" s="212" t="str">
        <f>IFERROR(VLOOKUP(J113,'اسماء العملاء'!$A$2:$C$142,2,FALSE),"")</f>
        <v/>
      </c>
      <c r="M113" s="155" t="str">
        <f>IFERROR(VLOOKUP(J113,'اسماء العملاء'!$A$2:$C$142,3,FALSE),"")</f>
        <v/>
      </c>
      <c r="N113" s="28"/>
    </row>
    <row r="114" spans="1:14" ht="23.1" customHeight="1" x14ac:dyDescent="0.3">
      <c r="A114" s="179" t="str">
        <f t="shared" ca="1" si="2"/>
        <v/>
      </c>
      <c r="B114" s="157"/>
      <c r="C114" s="155" t="str">
        <f>IF(B114="","",SUMIF('الرصيد الثابت'!$A$2:$A$52,B114,'الرصيد الثابت'!$B$2:$B$52))</f>
        <v/>
      </c>
      <c r="D114" s="155" t="str">
        <f>IF(B114="","",SUMIF('الرصيد الثابت'!$A$2:$A$52,B114,'الرصيد الثابت'!$C$2:$C$52))</f>
        <v/>
      </c>
      <c r="E114" s="33"/>
      <c r="F114" s="33"/>
      <c r="G114" s="44">
        <f t="shared" si="3"/>
        <v>0</v>
      </c>
      <c r="H114" s="37"/>
      <c r="I114" s="150"/>
      <c r="J114" s="37"/>
      <c r="K114" s="215" t="str">
        <f>IFERROR(VLOOKUP(J114,'اسماء العملاء'!$A$2:$E$142,5,FALSE),"")</f>
        <v/>
      </c>
      <c r="L114" s="212" t="str">
        <f>IFERROR(VLOOKUP(J114,'اسماء العملاء'!$A$2:$C$142,2,FALSE),"")</f>
        <v/>
      </c>
      <c r="M114" s="155" t="str">
        <f>IFERROR(VLOOKUP(J114,'اسماء العملاء'!$A$2:$C$142,3,FALSE),"")</f>
        <v/>
      </c>
      <c r="N114" s="28"/>
    </row>
    <row r="115" spans="1:14" ht="23.1" customHeight="1" x14ac:dyDescent="0.3">
      <c r="A115" s="179" t="str">
        <f t="shared" ca="1" si="2"/>
        <v/>
      </c>
      <c r="B115" s="157"/>
      <c r="C115" s="155" t="str">
        <f>IF(B115="","",SUMIF('الرصيد الثابت'!$A$2:$A$52,B115,'الرصيد الثابت'!$B$2:$B$52))</f>
        <v/>
      </c>
      <c r="D115" s="155" t="str">
        <f>IF(B115="","",SUMIF('الرصيد الثابت'!$A$2:$A$52,B115,'الرصيد الثابت'!$C$2:$C$52))</f>
        <v/>
      </c>
      <c r="E115" s="33"/>
      <c r="F115" s="33"/>
      <c r="G115" s="44">
        <f t="shared" si="3"/>
        <v>0</v>
      </c>
      <c r="H115" s="37"/>
      <c r="I115" s="150"/>
      <c r="J115" s="37"/>
      <c r="K115" s="215" t="str">
        <f>IFERROR(VLOOKUP(J115,'اسماء العملاء'!$A$2:$E$142,5,FALSE),"")</f>
        <v/>
      </c>
      <c r="L115" s="212" t="str">
        <f>IFERROR(VLOOKUP(J115,'اسماء العملاء'!$A$2:$C$142,2,FALSE),"")</f>
        <v/>
      </c>
      <c r="M115" s="155" t="str">
        <f>IFERROR(VLOOKUP(J115,'اسماء العملاء'!$A$2:$C$142,3,FALSE),"")</f>
        <v/>
      </c>
      <c r="N115" s="28"/>
    </row>
    <row r="116" spans="1:14" ht="23.1" customHeight="1" x14ac:dyDescent="0.3">
      <c r="A116" s="179" t="str">
        <f t="shared" ca="1" si="2"/>
        <v/>
      </c>
      <c r="B116" s="157"/>
      <c r="C116" s="155" t="str">
        <f>IF(B116="","",SUMIF('الرصيد الثابت'!$A$2:$A$52,B116,'الرصيد الثابت'!$B$2:$B$52))</f>
        <v/>
      </c>
      <c r="D116" s="155" t="str">
        <f>IF(B116="","",SUMIF('الرصيد الثابت'!$A$2:$A$52,B116,'الرصيد الثابت'!$C$2:$C$52))</f>
        <v/>
      </c>
      <c r="E116" s="33"/>
      <c r="F116" s="33"/>
      <c r="G116" s="44">
        <f t="shared" si="3"/>
        <v>0</v>
      </c>
      <c r="H116" s="37"/>
      <c r="I116" s="150"/>
      <c r="J116" s="37"/>
      <c r="K116" s="215" t="str">
        <f>IFERROR(VLOOKUP(J116,'اسماء العملاء'!$A$2:$E$142,5,FALSE),"")</f>
        <v/>
      </c>
      <c r="L116" s="212" t="str">
        <f>IFERROR(VLOOKUP(J116,'اسماء العملاء'!$A$2:$C$142,2,FALSE),"")</f>
        <v/>
      </c>
      <c r="M116" s="155" t="str">
        <f>IFERROR(VLOOKUP(J116,'اسماء العملاء'!$A$2:$C$142,3,FALSE),"")</f>
        <v/>
      </c>
      <c r="N116" s="28"/>
    </row>
    <row r="117" spans="1:14" ht="23.1" customHeight="1" x14ac:dyDescent="0.3">
      <c r="A117" s="179" t="str">
        <f t="shared" ca="1" si="2"/>
        <v/>
      </c>
      <c r="B117" s="157"/>
      <c r="C117" s="155" t="str">
        <f>IF(B117="","",SUMIF('الرصيد الثابت'!$A$2:$A$52,B117,'الرصيد الثابت'!$B$2:$B$52))</f>
        <v/>
      </c>
      <c r="D117" s="155" t="str">
        <f>IF(B117="","",SUMIF('الرصيد الثابت'!$A$2:$A$52,B117,'الرصيد الثابت'!$C$2:$C$52))</f>
        <v/>
      </c>
      <c r="E117" s="33"/>
      <c r="F117" s="33"/>
      <c r="G117" s="44">
        <f t="shared" si="3"/>
        <v>0</v>
      </c>
      <c r="H117" s="37"/>
      <c r="I117" s="150"/>
      <c r="J117" s="37"/>
      <c r="K117" s="215" t="str">
        <f>IFERROR(VLOOKUP(J117,'اسماء العملاء'!$A$2:$E$142,5,FALSE),"")</f>
        <v/>
      </c>
      <c r="L117" s="212" t="str">
        <f>IFERROR(VLOOKUP(J117,'اسماء العملاء'!$A$2:$C$142,2,FALSE),"")</f>
        <v/>
      </c>
      <c r="M117" s="155" t="str">
        <f>IFERROR(VLOOKUP(J117,'اسماء العملاء'!$A$2:$C$142,3,FALSE),"")</f>
        <v/>
      </c>
      <c r="N117" s="28"/>
    </row>
    <row r="118" spans="1:14" ht="23.1" customHeight="1" x14ac:dyDescent="0.3">
      <c r="A118" s="179" t="str">
        <f t="shared" ca="1" si="2"/>
        <v/>
      </c>
      <c r="B118" s="157"/>
      <c r="C118" s="155" t="str">
        <f>IF(B118="","",SUMIF('الرصيد الثابت'!$A$2:$A$52,B118,'الرصيد الثابت'!$B$2:$B$52))</f>
        <v/>
      </c>
      <c r="D118" s="155" t="str">
        <f>IF(B118="","",SUMIF('الرصيد الثابت'!$A$2:$A$52,B118,'الرصيد الثابت'!$C$2:$C$52))</f>
        <v/>
      </c>
      <c r="E118" s="33"/>
      <c r="F118" s="33"/>
      <c r="G118" s="44">
        <f t="shared" si="3"/>
        <v>0</v>
      </c>
      <c r="H118" s="37"/>
      <c r="I118" s="150"/>
      <c r="J118" s="37"/>
      <c r="K118" s="215" t="str">
        <f>IFERROR(VLOOKUP(J118,'اسماء العملاء'!$A$2:$E$142,5,FALSE),"")</f>
        <v/>
      </c>
      <c r="L118" s="212" t="str">
        <f>IFERROR(VLOOKUP(J118,'اسماء العملاء'!$A$2:$C$142,2,FALSE),"")</f>
        <v/>
      </c>
      <c r="M118" s="155" t="str">
        <f>IFERROR(VLOOKUP(J118,'اسماء العملاء'!$A$2:$C$142,3,FALSE),"")</f>
        <v/>
      </c>
      <c r="N118" s="28"/>
    </row>
    <row r="119" spans="1:14" ht="23.1" customHeight="1" x14ac:dyDescent="0.3">
      <c r="A119" s="179" t="str">
        <f t="shared" ca="1" si="2"/>
        <v/>
      </c>
      <c r="B119" s="157"/>
      <c r="C119" s="155" t="str">
        <f>IF(B119="","",SUMIF('الرصيد الثابت'!$A$2:$A$52,B119,'الرصيد الثابت'!$B$2:$B$52))</f>
        <v/>
      </c>
      <c r="D119" s="155" t="str">
        <f>IF(B119="","",SUMIF('الرصيد الثابت'!$A$2:$A$52,B119,'الرصيد الثابت'!$C$2:$C$52))</f>
        <v/>
      </c>
      <c r="E119" s="33"/>
      <c r="F119" s="33"/>
      <c r="G119" s="44">
        <f t="shared" si="3"/>
        <v>0</v>
      </c>
      <c r="H119" s="37"/>
      <c r="I119" s="150"/>
      <c r="J119" s="37"/>
      <c r="K119" s="215" t="str">
        <f>IFERROR(VLOOKUP(J119,'اسماء العملاء'!$A$2:$E$142,5,FALSE),"")</f>
        <v/>
      </c>
      <c r="L119" s="212" t="str">
        <f>IFERROR(VLOOKUP(J119,'اسماء العملاء'!$A$2:$C$142,2,FALSE),"")</f>
        <v/>
      </c>
      <c r="M119" s="155" t="str">
        <f>IFERROR(VLOOKUP(J119,'اسماء العملاء'!$A$2:$C$142,3,FALSE),"")</f>
        <v/>
      </c>
      <c r="N119" s="28"/>
    </row>
    <row r="120" spans="1:14" ht="23.1" customHeight="1" x14ac:dyDescent="0.3">
      <c r="A120" s="179" t="str">
        <f t="shared" ca="1" si="2"/>
        <v/>
      </c>
      <c r="B120" s="157"/>
      <c r="C120" s="155" t="str">
        <f>IF(B120="","",SUMIF('الرصيد الثابت'!$A$2:$A$52,B120,'الرصيد الثابت'!$B$2:$B$52))</f>
        <v/>
      </c>
      <c r="D120" s="155" t="str">
        <f>IF(B120="","",SUMIF('الرصيد الثابت'!$A$2:$A$52,B120,'الرصيد الثابت'!$C$2:$C$52))</f>
        <v/>
      </c>
      <c r="E120" s="33"/>
      <c r="F120" s="33"/>
      <c r="G120" s="44">
        <f t="shared" si="3"/>
        <v>0</v>
      </c>
      <c r="H120" s="37"/>
      <c r="I120" s="150"/>
      <c r="J120" s="37"/>
      <c r="K120" s="215" t="str">
        <f>IFERROR(VLOOKUP(J120,'اسماء العملاء'!$A$2:$E$142,5,FALSE),"")</f>
        <v/>
      </c>
      <c r="L120" s="212" t="str">
        <f>IFERROR(VLOOKUP(J120,'اسماء العملاء'!$A$2:$C$142,2,FALSE),"")</f>
        <v/>
      </c>
      <c r="M120" s="155" t="str">
        <f>IFERROR(VLOOKUP(J120,'اسماء العملاء'!$A$2:$C$142,3,FALSE),"")</f>
        <v/>
      </c>
      <c r="N120" s="28"/>
    </row>
    <row r="121" spans="1:14" ht="23.1" customHeight="1" x14ac:dyDescent="0.3">
      <c r="A121" s="179" t="str">
        <f t="shared" ca="1" si="2"/>
        <v/>
      </c>
      <c r="B121" s="157"/>
      <c r="C121" s="155" t="str">
        <f>IF(B121="","",SUMIF('الرصيد الثابت'!$A$2:$A$52,B121,'الرصيد الثابت'!$B$2:$B$52))</f>
        <v/>
      </c>
      <c r="D121" s="155" t="str">
        <f>IF(B121="","",SUMIF('الرصيد الثابت'!$A$2:$A$52,B121,'الرصيد الثابت'!$C$2:$C$52))</f>
        <v/>
      </c>
      <c r="E121" s="33"/>
      <c r="F121" s="33"/>
      <c r="G121" s="44">
        <f t="shared" si="3"/>
        <v>0</v>
      </c>
      <c r="H121" s="37"/>
      <c r="I121" s="150"/>
      <c r="J121" s="37"/>
      <c r="K121" s="215" t="str">
        <f>IFERROR(VLOOKUP(J121,'اسماء العملاء'!$A$2:$E$142,5,FALSE),"")</f>
        <v/>
      </c>
      <c r="L121" s="212" t="str">
        <f>IFERROR(VLOOKUP(J121,'اسماء العملاء'!$A$2:$C$142,2,FALSE),"")</f>
        <v/>
      </c>
      <c r="M121" s="155" t="str">
        <f>IFERROR(VLOOKUP(J121,'اسماء العملاء'!$A$2:$C$142,3,FALSE),"")</f>
        <v/>
      </c>
      <c r="N121" s="28"/>
    </row>
    <row r="122" spans="1:14" ht="23.1" customHeight="1" x14ac:dyDescent="0.3">
      <c r="A122" s="179" t="str">
        <f t="shared" ca="1" si="2"/>
        <v/>
      </c>
      <c r="B122" s="157"/>
      <c r="C122" s="155" t="str">
        <f>IF(B122="","",SUMIF('الرصيد الثابت'!$A$2:$A$52,B122,'الرصيد الثابت'!$B$2:$B$52))</f>
        <v/>
      </c>
      <c r="D122" s="155" t="str">
        <f>IF(B122="","",SUMIF('الرصيد الثابت'!$A$2:$A$52,B122,'الرصيد الثابت'!$C$2:$C$52))</f>
        <v/>
      </c>
      <c r="E122" s="33"/>
      <c r="F122" s="33"/>
      <c r="G122" s="44">
        <f t="shared" si="3"/>
        <v>0</v>
      </c>
      <c r="H122" s="37"/>
      <c r="I122" s="150"/>
      <c r="J122" s="37"/>
      <c r="K122" s="215" t="str">
        <f>IFERROR(VLOOKUP(J122,'اسماء العملاء'!$A$2:$E$142,5,FALSE),"")</f>
        <v/>
      </c>
      <c r="L122" s="212" t="str">
        <f>IFERROR(VLOOKUP(J122,'اسماء العملاء'!$A$2:$C$142,2,FALSE),"")</f>
        <v/>
      </c>
      <c r="M122" s="155" t="str">
        <f>IFERROR(VLOOKUP(J122,'اسماء العملاء'!$A$2:$C$142,3,FALSE),"")</f>
        <v/>
      </c>
      <c r="N122" s="28"/>
    </row>
    <row r="123" spans="1:14" ht="23.1" customHeight="1" x14ac:dyDescent="0.3">
      <c r="A123" s="179" t="str">
        <f t="shared" ca="1" si="2"/>
        <v/>
      </c>
      <c r="B123" s="157"/>
      <c r="C123" s="155" t="str">
        <f>IF(B123="","",SUMIF('الرصيد الثابت'!$A$2:$A$52,B123,'الرصيد الثابت'!$B$2:$B$52))</f>
        <v/>
      </c>
      <c r="D123" s="155" t="str">
        <f>IF(B123="","",SUMIF('الرصيد الثابت'!$A$2:$A$52,B123,'الرصيد الثابت'!$C$2:$C$52))</f>
        <v/>
      </c>
      <c r="E123" s="33"/>
      <c r="F123" s="33"/>
      <c r="G123" s="44">
        <f t="shared" si="3"/>
        <v>0</v>
      </c>
      <c r="H123" s="37"/>
      <c r="I123" s="150"/>
      <c r="J123" s="37"/>
      <c r="K123" s="215" t="str">
        <f>IFERROR(VLOOKUP(J123,'اسماء العملاء'!$A$2:$E$142,5,FALSE),"")</f>
        <v/>
      </c>
      <c r="L123" s="212" t="str">
        <f>IFERROR(VLOOKUP(J123,'اسماء العملاء'!$A$2:$C$142,2,FALSE),"")</f>
        <v/>
      </c>
      <c r="M123" s="155" t="str">
        <f>IFERROR(VLOOKUP(J123,'اسماء العملاء'!$A$2:$C$142,3,FALSE),"")</f>
        <v/>
      </c>
      <c r="N123" s="28"/>
    </row>
    <row r="124" spans="1:14" ht="23.1" customHeight="1" x14ac:dyDescent="0.3">
      <c r="A124" s="179" t="str">
        <f t="shared" ca="1" si="2"/>
        <v/>
      </c>
      <c r="B124" s="157"/>
      <c r="C124" s="155" t="str">
        <f>IF(B124="","",SUMIF('الرصيد الثابت'!$A$2:$A$52,B124,'الرصيد الثابت'!$B$2:$B$52))</f>
        <v/>
      </c>
      <c r="D124" s="155" t="str">
        <f>IF(B124="","",SUMIF('الرصيد الثابت'!$A$2:$A$52,B124,'الرصيد الثابت'!$C$2:$C$52))</f>
        <v/>
      </c>
      <c r="E124" s="33"/>
      <c r="F124" s="33"/>
      <c r="G124" s="44">
        <f t="shared" si="3"/>
        <v>0</v>
      </c>
      <c r="H124" s="37"/>
      <c r="I124" s="150"/>
      <c r="J124" s="37"/>
      <c r="K124" s="215" t="str">
        <f>IFERROR(VLOOKUP(J124,'اسماء العملاء'!$A$2:$E$142,5,FALSE),"")</f>
        <v/>
      </c>
      <c r="L124" s="212" t="str">
        <f>IFERROR(VLOOKUP(J124,'اسماء العملاء'!$A$2:$C$142,2,FALSE),"")</f>
        <v/>
      </c>
      <c r="M124" s="155" t="str">
        <f>IFERROR(VLOOKUP(J124,'اسماء العملاء'!$A$2:$C$142,3,FALSE),"")</f>
        <v/>
      </c>
      <c r="N124" s="28"/>
    </row>
    <row r="125" spans="1:14" ht="23.1" customHeight="1" x14ac:dyDescent="0.3">
      <c r="A125" s="179" t="str">
        <f t="shared" ca="1" si="2"/>
        <v/>
      </c>
      <c r="B125" s="157"/>
      <c r="C125" s="155" t="str">
        <f>IF(B125="","",SUMIF('الرصيد الثابت'!$A$2:$A$52,B125,'الرصيد الثابت'!$B$2:$B$52))</f>
        <v/>
      </c>
      <c r="D125" s="155" t="str">
        <f>IF(B125="","",SUMIF('الرصيد الثابت'!$A$2:$A$52,B125,'الرصيد الثابت'!$C$2:$C$52))</f>
        <v/>
      </c>
      <c r="E125" s="33"/>
      <c r="F125" s="33"/>
      <c r="G125" s="44">
        <f t="shared" si="3"/>
        <v>0</v>
      </c>
      <c r="H125" s="37"/>
      <c r="I125" s="150"/>
      <c r="J125" s="37"/>
      <c r="K125" s="215" t="str">
        <f>IFERROR(VLOOKUP(J125,'اسماء العملاء'!$A$2:$E$142,5,FALSE),"")</f>
        <v/>
      </c>
      <c r="L125" s="212" t="str">
        <f>IFERROR(VLOOKUP(J125,'اسماء العملاء'!$A$2:$C$142,2,FALSE),"")</f>
        <v/>
      </c>
      <c r="M125" s="155" t="str">
        <f>IFERROR(VLOOKUP(J125,'اسماء العملاء'!$A$2:$C$142,3,FALSE),"")</f>
        <v/>
      </c>
      <c r="N125" s="28"/>
    </row>
    <row r="126" spans="1:14" ht="23.1" customHeight="1" x14ac:dyDescent="0.3">
      <c r="A126" s="179" t="str">
        <f t="shared" ca="1" si="2"/>
        <v/>
      </c>
      <c r="B126" s="157"/>
      <c r="C126" s="155" t="str">
        <f>IF(B126="","",SUMIF('الرصيد الثابت'!$A$2:$A$52,B126,'الرصيد الثابت'!$B$2:$B$52))</f>
        <v/>
      </c>
      <c r="D126" s="155" t="str">
        <f>IF(B126="","",SUMIF('الرصيد الثابت'!$A$2:$A$52,B126,'الرصيد الثابت'!$C$2:$C$52))</f>
        <v/>
      </c>
      <c r="E126" s="33"/>
      <c r="F126" s="33"/>
      <c r="G126" s="44">
        <f t="shared" si="3"/>
        <v>0</v>
      </c>
      <c r="H126" s="37"/>
      <c r="I126" s="150"/>
      <c r="J126" s="37"/>
      <c r="K126" s="215" t="str">
        <f>IFERROR(VLOOKUP(J126,'اسماء العملاء'!$A$2:$E$142,5,FALSE),"")</f>
        <v/>
      </c>
      <c r="L126" s="212" t="str">
        <f>IFERROR(VLOOKUP(J126,'اسماء العملاء'!$A$2:$C$142,2,FALSE),"")</f>
        <v/>
      </c>
      <c r="M126" s="155" t="str">
        <f>IFERROR(VLOOKUP(J126,'اسماء العملاء'!$A$2:$C$142,3,FALSE),"")</f>
        <v/>
      </c>
      <c r="N126" s="28"/>
    </row>
    <row r="127" spans="1:14" ht="23.1" customHeight="1" x14ac:dyDescent="0.3">
      <c r="A127" s="179" t="str">
        <f t="shared" ca="1" si="2"/>
        <v/>
      </c>
      <c r="B127" s="157"/>
      <c r="C127" s="155" t="str">
        <f>IF(B127="","",SUMIF('الرصيد الثابت'!$A$2:$A$52,B127,'الرصيد الثابت'!$B$2:$B$52))</f>
        <v/>
      </c>
      <c r="D127" s="155" t="str">
        <f>IF(B127="","",SUMIF('الرصيد الثابت'!$A$2:$A$52,B127,'الرصيد الثابت'!$C$2:$C$52))</f>
        <v/>
      </c>
      <c r="E127" s="33"/>
      <c r="F127" s="33"/>
      <c r="G127" s="44">
        <f t="shared" si="3"/>
        <v>0</v>
      </c>
      <c r="H127" s="37"/>
      <c r="I127" s="150"/>
      <c r="J127" s="37"/>
      <c r="K127" s="215" t="str">
        <f>IFERROR(VLOOKUP(J127,'اسماء العملاء'!$A$2:$E$142,5,FALSE),"")</f>
        <v/>
      </c>
      <c r="L127" s="212" t="str">
        <f>IFERROR(VLOOKUP(J127,'اسماء العملاء'!$A$2:$C$142,2,FALSE),"")</f>
        <v/>
      </c>
      <c r="M127" s="155" t="str">
        <f>IFERROR(VLOOKUP(J127,'اسماء العملاء'!$A$2:$C$142,3,FALSE),"")</f>
        <v/>
      </c>
      <c r="N127" s="28"/>
    </row>
    <row r="128" spans="1:14" ht="23.1" customHeight="1" x14ac:dyDescent="0.3">
      <c r="A128" s="179" t="str">
        <f t="shared" ca="1" si="2"/>
        <v/>
      </c>
      <c r="B128" s="157"/>
      <c r="C128" s="155" t="str">
        <f>IF(B128="","",SUMIF('الرصيد الثابت'!$A$2:$A$52,B128,'الرصيد الثابت'!$B$2:$B$52))</f>
        <v/>
      </c>
      <c r="D128" s="155" t="str">
        <f>IF(B128="","",SUMIF('الرصيد الثابت'!$A$2:$A$52,B128,'الرصيد الثابت'!$C$2:$C$52))</f>
        <v/>
      </c>
      <c r="E128" s="33"/>
      <c r="F128" s="33"/>
      <c r="G128" s="44">
        <f t="shared" si="3"/>
        <v>0</v>
      </c>
      <c r="H128" s="37"/>
      <c r="I128" s="150"/>
      <c r="J128" s="37"/>
      <c r="K128" s="215" t="str">
        <f>IFERROR(VLOOKUP(J128,'اسماء العملاء'!$A$2:$E$142,5,FALSE),"")</f>
        <v/>
      </c>
      <c r="L128" s="212" t="str">
        <f>IFERROR(VLOOKUP(J128,'اسماء العملاء'!$A$2:$C$142,2,FALSE),"")</f>
        <v/>
      </c>
      <c r="M128" s="155" t="str">
        <f>IFERROR(VLOOKUP(J128,'اسماء العملاء'!$A$2:$C$142,3,FALSE),"")</f>
        <v/>
      </c>
      <c r="N128" s="28"/>
    </row>
    <row r="129" spans="1:14" ht="23.1" customHeight="1" x14ac:dyDescent="0.3">
      <c r="A129" s="179" t="str">
        <f t="shared" ca="1" si="2"/>
        <v/>
      </c>
      <c r="B129" s="157"/>
      <c r="C129" s="155" t="str">
        <f>IF(B129="","",SUMIF('الرصيد الثابت'!$A$2:$A$52,B129,'الرصيد الثابت'!$B$2:$B$52))</f>
        <v/>
      </c>
      <c r="D129" s="155" t="str">
        <f>IF(B129="","",SUMIF('الرصيد الثابت'!$A$2:$A$52,B129,'الرصيد الثابت'!$C$2:$C$52))</f>
        <v/>
      </c>
      <c r="E129" s="33"/>
      <c r="F129" s="33"/>
      <c r="G129" s="44">
        <f t="shared" si="3"/>
        <v>0</v>
      </c>
      <c r="H129" s="37"/>
      <c r="I129" s="150"/>
      <c r="J129" s="37"/>
      <c r="K129" s="215" t="str">
        <f>IFERROR(VLOOKUP(J129,'اسماء العملاء'!$A$2:$E$142,5,FALSE),"")</f>
        <v/>
      </c>
      <c r="L129" s="212" t="str">
        <f>IFERROR(VLOOKUP(J129,'اسماء العملاء'!$A$2:$C$142,2,FALSE),"")</f>
        <v/>
      </c>
      <c r="M129" s="155" t="str">
        <f>IFERROR(VLOOKUP(J129,'اسماء العملاء'!$A$2:$C$142,3,FALSE),"")</f>
        <v/>
      </c>
      <c r="N129" s="28"/>
    </row>
    <row r="130" spans="1:14" ht="23.1" customHeight="1" x14ac:dyDescent="0.3">
      <c r="A130" s="179" t="str">
        <f t="shared" ca="1" si="2"/>
        <v/>
      </c>
      <c r="B130" s="157"/>
      <c r="C130" s="155" t="str">
        <f>IF(B130="","",SUMIF('الرصيد الثابت'!$A$2:$A$52,B130,'الرصيد الثابت'!$B$2:$B$52))</f>
        <v/>
      </c>
      <c r="D130" s="155" t="str">
        <f>IF(B130="","",SUMIF('الرصيد الثابت'!$A$2:$A$52,B130,'الرصيد الثابت'!$C$2:$C$52))</f>
        <v/>
      </c>
      <c r="E130" s="33"/>
      <c r="F130" s="33"/>
      <c r="G130" s="44">
        <f t="shared" si="3"/>
        <v>0</v>
      </c>
      <c r="H130" s="37"/>
      <c r="I130" s="150"/>
      <c r="J130" s="37"/>
      <c r="K130" s="215" t="str">
        <f>IFERROR(VLOOKUP(J130,'اسماء العملاء'!$A$2:$E$142,5,FALSE),"")</f>
        <v/>
      </c>
      <c r="L130" s="212" t="str">
        <f>IFERROR(VLOOKUP(J130,'اسماء العملاء'!$A$2:$C$142,2,FALSE),"")</f>
        <v/>
      </c>
      <c r="M130" s="155" t="str">
        <f>IFERROR(VLOOKUP(J130,'اسماء العملاء'!$A$2:$C$142,3,FALSE),"")</f>
        <v/>
      </c>
      <c r="N130" s="28"/>
    </row>
    <row r="131" spans="1:14" ht="23.1" customHeight="1" x14ac:dyDescent="0.3">
      <c r="A131" s="179" t="str">
        <f t="shared" ca="1" si="2"/>
        <v/>
      </c>
      <c r="B131" s="157"/>
      <c r="C131" s="155" t="str">
        <f>IF(B131="","",SUMIF('الرصيد الثابت'!$A$2:$A$52,B131,'الرصيد الثابت'!$B$2:$B$52))</f>
        <v/>
      </c>
      <c r="D131" s="155" t="str">
        <f>IF(B131="","",SUMIF('الرصيد الثابت'!$A$2:$A$52,B131,'الرصيد الثابت'!$C$2:$C$52))</f>
        <v/>
      </c>
      <c r="E131" s="33"/>
      <c r="F131" s="33"/>
      <c r="G131" s="44">
        <f t="shared" si="3"/>
        <v>0</v>
      </c>
      <c r="H131" s="37"/>
      <c r="I131" s="150"/>
      <c r="J131" s="37"/>
      <c r="K131" s="215" t="str">
        <f>IFERROR(VLOOKUP(J131,'اسماء العملاء'!$A$2:$E$142,5,FALSE),"")</f>
        <v/>
      </c>
      <c r="L131" s="212" t="str">
        <f>IFERROR(VLOOKUP(J131,'اسماء العملاء'!$A$2:$C$142,2,FALSE),"")</f>
        <v/>
      </c>
      <c r="M131" s="155" t="str">
        <f>IFERROR(VLOOKUP(J131,'اسماء العملاء'!$A$2:$C$142,3,FALSE),"")</f>
        <v/>
      </c>
      <c r="N131" s="28"/>
    </row>
    <row r="132" spans="1:14" ht="23.1" customHeight="1" x14ac:dyDescent="0.3">
      <c r="A132" s="179" t="str">
        <f t="shared" ref="A132:A195" ca="1" si="4">IF(B132="","",TODAY())</f>
        <v/>
      </c>
      <c r="B132" s="157"/>
      <c r="C132" s="155" t="str">
        <f>IF(B132="","",SUMIF('الرصيد الثابت'!$A$2:$A$52,B132,'الرصيد الثابت'!$B$2:$B$52))</f>
        <v/>
      </c>
      <c r="D132" s="155" t="str">
        <f>IF(B132="","",SUMIF('الرصيد الثابت'!$A$2:$A$52,B132,'الرصيد الثابت'!$C$2:$C$52))</f>
        <v/>
      </c>
      <c r="E132" s="33"/>
      <c r="F132" s="33"/>
      <c r="G132" s="44">
        <f t="shared" ref="G132:G195" si="5">SUM(E132-F132)</f>
        <v>0</v>
      </c>
      <c r="H132" s="37"/>
      <c r="I132" s="150"/>
      <c r="J132" s="37"/>
      <c r="K132" s="215" t="str">
        <f>IFERROR(VLOOKUP(J132,'اسماء العملاء'!$A$2:$E$142,5,FALSE),"")</f>
        <v/>
      </c>
      <c r="L132" s="212" t="str">
        <f>IFERROR(VLOOKUP(J132,'اسماء العملاء'!$A$2:$C$142,2,FALSE),"")</f>
        <v/>
      </c>
      <c r="M132" s="155" t="str">
        <f>IFERROR(VLOOKUP(J132,'اسماء العملاء'!$A$2:$C$142,3,FALSE),"")</f>
        <v/>
      </c>
      <c r="N132" s="28"/>
    </row>
    <row r="133" spans="1:14" ht="23.1" customHeight="1" x14ac:dyDescent="0.3">
      <c r="A133" s="179" t="str">
        <f t="shared" ca="1" si="4"/>
        <v/>
      </c>
      <c r="B133" s="157"/>
      <c r="C133" s="155" t="str">
        <f>IF(B133="","",SUMIF('الرصيد الثابت'!$A$2:$A$52,B133,'الرصيد الثابت'!$B$2:$B$52))</f>
        <v/>
      </c>
      <c r="D133" s="155" t="str">
        <f>IF(B133="","",SUMIF('الرصيد الثابت'!$A$2:$A$52,B133,'الرصيد الثابت'!$C$2:$C$52))</f>
        <v/>
      </c>
      <c r="E133" s="33"/>
      <c r="F133" s="33"/>
      <c r="G133" s="44">
        <f t="shared" si="5"/>
        <v>0</v>
      </c>
      <c r="H133" s="37"/>
      <c r="I133" s="150"/>
      <c r="J133" s="37"/>
      <c r="K133" s="215" t="str">
        <f>IFERROR(VLOOKUP(J133,'اسماء العملاء'!$A$2:$E$142,5,FALSE),"")</f>
        <v/>
      </c>
      <c r="L133" s="212" t="str">
        <f>IFERROR(VLOOKUP(J133,'اسماء العملاء'!$A$2:$C$142,2,FALSE),"")</f>
        <v/>
      </c>
      <c r="M133" s="155" t="str">
        <f>IFERROR(VLOOKUP(J133,'اسماء العملاء'!$A$2:$C$142,3,FALSE),"")</f>
        <v/>
      </c>
      <c r="N133" s="28"/>
    </row>
    <row r="134" spans="1:14" ht="23.1" customHeight="1" x14ac:dyDescent="0.3">
      <c r="A134" s="179" t="str">
        <f t="shared" ca="1" si="4"/>
        <v/>
      </c>
      <c r="B134" s="157"/>
      <c r="C134" s="155" t="str">
        <f>IF(B134="","",SUMIF('الرصيد الثابت'!$A$2:$A$52,B134,'الرصيد الثابت'!$B$2:$B$52))</f>
        <v/>
      </c>
      <c r="D134" s="155" t="str">
        <f>IF(B134="","",SUMIF('الرصيد الثابت'!$A$2:$A$52,B134,'الرصيد الثابت'!$C$2:$C$52))</f>
        <v/>
      </c>
      <c r="E134" s="33"/>
      <c r="F134" s="33"/>
      <c r="G134" s="44">
        <f t="shared" si="5"/>
        <v>0</v>
      </c>
      <c r="H134" s="37"/>
      <c r="I134" s="150"/>
      <c r="J134" s="37"/>
      <c r="K134" s="215" t="str">
        <f>IFERROR(VLOOKUP(J134,'اسماء العملاء'!$A$2:$E$142,5,FALSE),"")</f>
        <v/>
      </c>
      <c r="L134" s="212" t="str">
        <f>IFERROR(VLOOKUP(J134,'اسماء العملاء'!$A$2:$C$142,2,FALSE),"")</f>
        <v/>
      </c>
      <c r="M134" s="155" t="str">
        <f>IFERROR(VLOOKUP(J134,'اسماء العملاء'!$A$2:$C$142,3,FALSE),"")</f>
        <v/>
      </c>
      <c r="N134" s="28"/>
    </row>
    <row r="135" spans="1:14" ht="23.1" customHeight="1" x14ac:dyDescent="0.3">
      <c r="A135" s="179" t="str">
        <f t="shared" ca="1" si="4"/>
        <v/>
      </c>
      <c r="B135" s="157"/>
      <c r="C135" s="155" t="str">
        <f>IF(B135="","",SUMIF('الرصيد الثابت'!$A$2:$A$52,B135,'الرصيد الثابت'!$B$2:$B$52))</f>
        <v/>
      </c>
      <c r="D135" s="155" t="str">
        <f>IF(B135="","",SUMIF('الرصيد الثابت'!$A$2:$A$52,B135,'الرصيد الثابت'!$C$2:$C$52))</f>
        <v/>
      </c>
      <c r="E135" s="33"/>
      <c r="F135" s="33"/>
      <c r="G135" s="44">
        <f t="shared" si="5"/>
        <v>0</v>
      </c>
      <c r="H135" s="37"/>
      <c r="I135" s="150"/>
      <c r="J135" s="37"/>
      <c r="K135" s="215" t="str">
        <f>IFERROR(VLOOKUP(J135,'اسماء العملاء'!$A$2:$E$142,5,FALSE),"")</f>
        <v/>
      </c>
      <c r="L135" s="212" t="str">
        <f>IFERROR(VLOOKUP(J135,'اسماء العملاء'!$A$2:$C$142,2,FALSE),"")</f>
        <v/>
      </c>
      <c r="M135" s="155" t="str">
        <f>IFERROR(VLOOKUP(J135,'اسماء العملاء'!$A$2:$C$142,3,FALSE),"")</f>
        <v/>
      </c>
      <c r="N135" s="28"/>
    </row>
    <row r="136" spans="1:14" ht="23.1" customHeight="1" x14ac:dyDescent="0.3">
      <c r="A136" s="179" t="str">
        <f t="shared" ca="1" si="4"/>
        <v/>
      </c>
      <c r="B136" s="157"/>
      <c r="C136" s="155" t="str">
        <f>IF(B136="","",SUMIF('الرصيد الثابت'!$A$2:$A$52,B136,'الرصيد الثابت'!$B$2:$B$52))</f>
        <v/>
      </c>
      <c r="D136" s="155" t="str">
        <f>IF(B136="","",SUMIF('الرصيد الثابت'!$A$2:$A$52,B136,'الرصيد الثابت'!$C$2:$C$52))</f>
        <v/>
      </c>
      <c r="E136" s="33"/>
      <c r="F136" s="33"/>
      <c r="G136" s="44">
        <f t="shared" si="5"/>
        <v>0</v>
      </c>
      <c r="H136" s="37"/>
      <c r="I136" s="150"/>
      <c r="J136" s="37"/>
      <c r="K136" s="215" t="str">
        <f>IFERROR(VLOOKUP(J136,'اسماء العملاء'!$A$2:$E$142,5,FALSE),"")</f>
        <v/>
      </c>
      <c r="L136" s="212" t="str">
        <f>IFERROR(VLOOKUP(J136,'اسماء العملاء'!$A$2:$C$142,2,FALSE),"")</f>
        <v/>
      </c>
      <c r="M136" s="155" t="str">
        <f>IFERROR(VLOOKUP(J136,'اسماء العملاء'!$A$2:$C$142,3,FALSE),"")</f>
        <v/>
      </c>
      <c r="N136" s="28"/>
    </row>
    <row r="137" spans="1:14" ht="23.1" customHeight="1" x14ac:dyDescent="0.3">
      <c r="A137" s="179" t="str">
        <f t="shared" ca="1" si="4"/>
        <v/>
      </c>
      <c r="B137" s="157"/>
      <c r="C137" s="155" t="str">
        <f>IF(B137="","",SUMIF('الرصيد الثابت'!$A$2:$A$52,B137,'الرصيد الثابت'!$B$2:$B$52))</f>
        <v/>
      </c>
      <c r="D137" s="155" t="str">
        <f>IF(B137="","",SUMIF('الرصيد الثابت'!$A$2:$A$52,B137,'الرصيد الثابت'!$C$2:$C$52))</f>
        <v/>
      </c>
      <c r="E137" s="33"/>
      <c r="F137" s="33"/>
      <c r="G137" s="44">
        <f t="shared" si="5"/>
        <v>0</v>
      </c>
      <c r="H137" s="37"/>
      <c r="I137" s="150"/>
      <c r="J137" s="37"/>
      <c r="K137" s="215" t="str">
        <f>IFERROR(VLOOKUP(J137,'اسماء العملاء'!$A$2:$E$142,5,FALSE),"")</f>
        <v/>
      </c>
      <c r="L137" s="212" t="str">
        <f>IFERROR(VLOOKUP(J137,'اسماء العملاء'!$A$2:$C$142,2,FALSE),"")</f>
        <v/>
      </c>
      <c r="M137" s="155" t="str">
        <f>IFERROR(VLOOKUP(J137,'اسماء العملاء'!$A$2:$C$142,3,FALSE),"")</f>
        <v/>
      </c>
      <c r="N137" s="28"/>
    </row>
    <row r="138" spans="1:14" ht="23.1" customHeight="1" x14ac:dyDescent="0.3">
      <c r="A138" s="179" t="str">
        <f t="shared" ca="1" si="4"/>
        <v/>
      </c>
      <c r="B138" s="157"/>
      <c r="C138" s="155" t="str">
        <f>IF(B138="","",SUMIF('الرصيد الثابت'!$A$2:$A$52,B138,'الرصيد الثابت'!$B$2:$B$52))</f>
        <v/>
      </c>
      <c r="D138" s="155" t="str">
        <f>IF(B138="","",SUMIF('الرصيد الثابت'!$A$2:$A$52,B138,'الرصيد الثابت'!$C$2:$C$52))</f>
        <v/>
      </c>
      <c r="E138" s="33"/>
      <c r="F138" s="33"/>
      <c r="G138" s="44">
        <f t="shared" si="5"/>
        <v>0</v>
      </c>
      <c r="H138" s="37"/>
      <c r="I138" s="150"/>
      <c r="J138" s="37"/>
      <c r="K138" s="215" t="str">
        <f>IFERROR(VLOOKUP(J138,'اسماء العملاء'!$A$2:$E$142,5,FALSE),"")</f>
        <v/>
      </c>
      <c r="L138" s="212" t="str">
        <f>IFERROR(VLOOKUP(J138,'اسماء العملاء'!$A$2:$C$142,2,FALSE),"")</f>
        <v/>
      </c>
      <c r="M138" s="155" t="str">
        <f>IFERROR(VLOOKUP(J138,'اسماء العملاء'!$A$2:$C$142,3,FALSE),"")</f>
        <v/>
      </c>
      <c r="N138" s="28"/>
    </row>
    <row r="139" spans="1:14" ht="23.1" customHeight="1" x14ac:dyDescent="0.3">
      <c r="A139" s="179" t="str">
        <f t="shared" ca="1" si="4"/>
        <v/>
      </c>
      <c r="B139" s="157"/>
      <c r="C139" s="155" t="str">
        <f>IF(B139="","",SUMIF('الرصيد الثابت'!$A$2:$A$52,B139,'الرصيد الثابت'!$B$2:$B$52))</f>
        <v/>
      </c>
      <c r="D139" s="155" t="str">
        <f>IF(B139="","",SUMIF('الرصيد الثابت'!$A$2:$A$52,B139,'الرصيد الثابت'!$C$2:$C$52))</f>
        <v/>
      </c>
      <c r="E139" s="33"/>
      <c r="F139" s="33"/>
      <c r="G139" s="44">
        <f t="shared" si="5"/>
        <v>0</v>
      </c>
      <c r="H139" s="37"/>
      <c r="I139" s="150"/>
      <c r="J139" s="37"/>
      <c r="K139" s="215" t="str">
        <f>IFERROR(VLOOKUP(J139,'اسماء العملاء'!$A$2:$E$142,5,FALSE),"")</f>
        <v/>
      </c>
      <c r="L139" s="212" t="str">
        <f>IFERROR(VLOOKUP(J139,'اسماء العملاء'!$A$2:$C$142,2,FALSE),"")</f>
        <v/>
      </c>
      <c r="M139" s="155" t="str">
        <f>IFERROR(VLOOKUP(J139,'اسماء العملاء'!$A$2:$C$142,3,FALSE),"")</f>
        <v/>
      </c>
      <c r="N139" s="28"/>
    </row>
    <row r="140" spans="1:14" ht="23.1" customHeight="1" x14ac:dyDescent="0.3">
      <c r="A140" s="179" t="str">
        <f t="shared" ca="1" si="4"/>
        <v/>
      </c>
      <c r="B140" s="157"/>
      <c r="C140" s="155" t="str">
        <f>IF(B140="","",SUMIF('الرصيد الثابت'!$A$2:$A$52,B140,'الرصيد الثابت'!$B$2:$B$52))</f>
        <v/>
      </c>
      <c r="D140" s="155" t="str">
        <f>IF(B140="","",SUMIF('الرصيد الثابت'!$A$2:$A$52,B140,'الرصيد الثابت'!$C$2:$C$52))</f>
        <v/>
      </c>
      <c r="E140" s="33"/>
      <c r="F140" s="33"/>
      <c r="G140" s="44">
        <f t="shared" si="5"/>
        <v>0</v>
      </c>
      <c r="H140" s="37"/>
      <c r="I140" s="150"/>
      <c r="J140" s="37"/>
      <c r="K140" s="215" t="str">
        <f>IFERROR(VLOOKUP(J140,'اسماء العملاء'!$A$2:$E$142,5,FALSE),"")</f>
        <v/>
      </c>
      <c r="L140" s="212" t="str">
        <f>IFERROR(VLOOKUP(J140,'اسماء العملاء'!$A$2:$C$142,2,FALSE),"")</f>
        <v/>
      </c>
      <c r="M140" s="155" t="str">
        <f>IFERROR(VLOOKUP(J140,'اسماء العملاء'!$A$2:$C$142,3,FALSE),"")</f>
        <v/>
      </c>
      <c r="N140" s="28"/>
    </row>
    <row r="141" spans="1:14" ht="23.1" customHeight="1" x14ac:dyDescent="0.3">
      <c r="A141" s="179" t="str">
        <f t="shared" ca="1" si="4"/>
        <v/>
      </c>
      <c r="B141" s="157"/>
      <c r="C141" s="155" t="str">
        <f>IF(B141="","",SUMIF('الرصيد الثابت'!$A$2:$A$52,B141,'الرصيد الثابت'!$B$2:$B$52))</f>
        <v/>
      </c>
      <c r="D141" s="155" t="str">
        <f>IF(B141="","",SUMIF('الرصيد الثابت'!$A$2:$A$52,B141,'الرصيد الثابت'!$C$2:$C$52))</f>
        <v/>
      </c>
      <c r="E141" s="33"/>
      <c r="F141" s="33"/>
      <c r="G141" s="44">
        <f t="shared" si="5"/>
        <v>0</v>
      </c>
      <c r="H141" s="37"/>
      <c r="I141" s="150"/>
      <c r="J141" s="37"/>
      <c r="K141" s="215" t="str">
        <f>IFERROR(VLOOKUP(J141,'اسماء العملاء'!$A$2:$E$142,5,FALSE),"")</f>
        <v/>
      </c>
      <c r="L141" s="212" t="str">
        <f>IFERROR(VLOOKUP(J141,'اسماء العملاء'!$A$2:$C$142,2,FALSE),"")</f>
        <v/>
      </c>
      <c r="M141" s="155" t="str">
        <f>IFERROR(VLOOKUP(J141,'اسماء العملاء'!$A$2:$C$142,3,FALSE),"")</f>
        <v/>
      </c>
      <c r="N141" s="28"/>
    </row>
    <row r="142" spans="1:14" ht="23.1" customHeight="1" x14ac:dyDescent="0.3">
      <c r="A142" s="179" t="str">
        <f t="shared" ca="1" si="4"/>
        <v/>
      </c>
      <c r="B142" s="157"/>
      <c r="C142" s="155" t="str">
        <f>IF(B142="","",SUMIF('الرصيد الثابت'!$A$2:$A$52,B142,'الرصيد الثابت'!$B$2:$B$52))</f>
        <v/>
      </c>
      <c r="D142" s="155" t="str">
        <f>IF(B142="","",SUMIF('الرصيد الثابت'!$A$2:$A$52,B142,'الرصيد الثابت'!$C$2:$C$52))</f>
        <v/>
      </c>
      <c r="E142" s="33"/>
      <c r="F142" s="33"/>
      <c r="G142" s="44">
        <f t="shared" si="5"/>
        <v>0</v>
      </c>
      <c r="H142" s="37"/>
      <c r="I142" s="150"/>
      <c r="J142" s="37"/>
      <c r="K142" s="215" t="str">
        <f>IFERROR(VLOOKUP(J142,'اسماء العملاء'!$A$2:$E$142,5,FALSE),"")</f>
        <v/>
      </c>
      <c r="L142" s="212" t="str">
        <f>IFERROR(VLOOKUP(J142,'اسماء العملاء'!$A$2:$C$142,2,FALSE),"")</f>
        <v/>
      </c>
      <c r="M142" s="155" t="str">
        <f>IFERROR(VLOOKUP(J142,'اسماء العملاء'!$A$2:$C$142,3,FALSE),"")</f>
        <v/>
      </c>
      <c r="N142" s="28"/>
    </row>
    <row r="143" spans="1:14" ht="23.1" customHeight="1" x14ac:dyDescent="0.3">
      <c r="A143" s="179" t="str">
        <f t="shared" ca="1" si="4"/>
        <v/>
      </c>
      <c r="B143" s="157"/>
      <c r="C143" s="155" t="str">
        <f>IF(B143="","",SUMIF('الرصيد الثابت'!$A$2:$A$52,B143,'الرصيد الثابت'!$B$2:$B$52))</f>
        <v/>
      </c>
      <c r="D143" s="155" t="str">
        <f>IF(B143="","",SUMIF('الرصيد الثابت'!$A$2:$A$52,B143,'الرصيد الثابت'!$C$2:$C$52))</f>
        <v/>
      </c>
      <c r="E143" s="33"/>
      <c r="F143" s="33"/>
      <c r="G143" s="44">
        <f t="shared" si="5"/>
        <v>0</v>
      </c>
      <c r="H143" s="37"/>
      <c r="I143" s="150"/>
      <c r="J143" s="37"/>
      <c r="K143" s="215" t="str">
        <f>IFERROR(VLOOKUP(J143,'اسماء العملاء'!$A$2:$E$142,5,FALSE),"")</f>
        <v/>
      </c>
      <c r="L143" s="212" t="str">
        <f>IFERROR(VLOOKUP(J143,'اسماء العملاء'!$A$2:$C$142,2,FALSE),"")</f>
        <v/>
      </c>
      <c r="M143" s="155" t="str">
        <f>IFERROR(VLOOKUP(J143,'اسماء العملاء'!$A$2:$C$142,3,FALSE),"")</f>
        <v/>
      </c>
      <c r="N143" s="28"/>
    </row>
    <row r="144" spans="1:14" ht="23.1" customHeight="1" x14ac:dyDescent="0.3">
      <c r="A144" s="179" t="str">
        <f t="shared" ca="1" si="4"/>
        <v/>
      </c>
      <c r="B144" s="157"/>
      <c r="C144" s="155" t="str">
        <f>IF(B144="","",SUMIF('الرصيد الثابت'!$A$2:$A$52,B144,'الرصيد الثابت'!$B$2:$B$52))</f>
        <v/>
      </c>
      <c r="D144" s="155" t="str">
        <f>IF(B144="","",SUMIF('الرصيد الثابت'!$A$2:$A$52,B144,'الرصيد الثابت'!$C$2:$C$52))</f>
        <v/>
      </c>
      <c r="E144" s="33"/>
      <c r="F144" s="33"/>
      <c r="G144" s="44">
        <f t="shared" si="5"/>
        <v>0</v>
      </c>
      <c r="H144" s="37"/>
      <c r="I144" s="150"/>
      <c r="J144" s="37"/>
      <c r="K144" s="215" t="str">
        <f>IFERROR(VLOOKUP(J144,'اسماء العملاء'!$A$2:$E$142,5,FALSE),"")</f>
        <v/>
      </c>
      <c r="L144" s="212" t="str">
        <f>IFERROR(VLOOKUP(J144,'اسماء العملاء'!$A$2:$C$142,2,FALSE),"")</f>
        <v/>
      </c>
      <c r="M144" s="155" t="str">
        <f>IFERROR(VLOOKUP(J144,'اسماء العملاء'!$A$2:$C$142,3,FALSE),"")</f>
        <v/>
      </c>
      <c r="N144" s="28"/>
    </row>
    <row r="145" spans="1:14" ht="23.1" customHeight="1" x14ac:dyDescent="0.3">
      <c r="A145" s="179" t="str">
        <f t="shared" ca="1" si="4"/>
        <v/>
      </c>
      <c r="B145" s="157"/>
      <c r="C145" s="155" t="str">
        <f>IF(B145="","",SUMIF('الرصيد الثابت'!$A$2:$A$52,B145,'الرصيد الثابت'!$B$2:$B$52))</f>
        <v/>
      </c>
      <c r="D145" s="155" t="str">
        <f>IF(B145="","",SUMIF('الرصيد الثابت'!$A$2:$A$52,B145,'الرصيد الثابت'!$C$2:$C$52))</f>
        <v/>
      </c>
      <c r="E145" s="33"/>
      <c r="F145" s="33"/>
      <c r="G145" s="44">
        <f t="shared" si="5"/>
        <v>0</v>
      </c>
      <c r="H145" s="37"/>
      <c r="I145" s="150"/>
      <c r="J145" s="37"/>
      <c r="K145" s="215" t="str">
        <f>IFERROR(VLOOKUP(J145,'اسماء العملاء'!$A$2:$E$142,5,FALSE),"")</f>
        <v/>
      </c>
      <c r="L145" s="212" t="str">
        <f>IFERROR(VLOOKUP(J145,'اسماء العملاء'!$A$2:$C$142,2,FALSE),"")</f>
        <v/>
      </c>
      <c r="M145" s="155" t="str">
        <f>IFERROR(VLOOKUP(J145,'اسماء العملاء'!$A$2:$C$142,3,FALSE),"")</f>
        <v/>
      </c>
      <c r="N145" s="28"/>
    </row>
    <row r="146" spans="1:14" ht="23.1" customHeight="1" x14ac:dyDescent="0.3">
      <c r="A146" s="179" t="str">
        <f t="shared" ca="1" si="4"/>
        <v/>
      </c>
      <c r="B146" s="157"/>
      <c r="C146" s="155" t="str">
        <f>IF(B146="","",SUMIF('الرصيد الثابت'!$A$2:$A$52,B146,'الرصيد الثابت'!$B$2:$B$52))</f>
        <v/>
      </c>
      <c r="D146" s="155" t="str">
        <f>IF(B146="","",SUMIF('الرصيد الثابت'!$A$2:$A$52,B146,'الرصيد الثابت'!$C$2:$C$52))</f>
        <v/>
      </c>
      <c r="E146" s="33"/>
      <c r="F146" s="33"/>
      <c r="G146" s="44">
        <f t="shared" si="5"/>
        <v>0</v>
      </c>
      <c r="H146" s="37"/>
      <c r="I146" s="150"/>
      <c r="J146" s="37"/>
      <c r="K146" s="215" t="str">
        <f>IFERROR(VLOOKUP(J146,'اسماء العملاء'!$A$2:$E$142,5,FALSE),"")</f>
        <v/>
      </c>
      <c r="L146" s="212" t="str">
        <f>IFERROR(VLOOKUP(J146,'اسماء العملاء'!$A$2:$C$142,2,FALSE),"")</f>
        <v/>
      </c>
      <c r="M146" s="155" t="str">
        <f>IFERROR(VLOOKUP(J146,'اسماء العملاء'!$A$2:$C$142,3,FALSE),"")</f>
        <v/>
      </c>
      <c r="N146" s="28"/>
    </row>
    <row r="147" spans="1:14" ht="23.1" customHeight="1" x14ac:dyDescent="0.3">
      <c r="A147" s="179" t="str">
        <f t="shared" ca="1" si="4"/>
        <v/>
      </c>
      <c r="B147" s="157"/>
      <c r="C147" s="155" t="str">
        <f>IF(B147="","",SUMIF('الرصيد الثابت'!$A$2:$A$52,B147,'الرصيد الثابت'!$B$2:$B$52))</f>
        <v/>
      </c>
      <c r="D147" s="155" t="str">
        <f>IF(B147="","",SUMIF('الرصيد الثابت'!$A$2:$A$52,B147,'الرصيد الثابت'!$C$2:$C$52))</f>
        <v/>
      </c>
      <c r="E147" s="33"/>
      <c r="F147" s="33"/>
      <c r="G147" s="44">
        <f t="shared" si="5"/>
        <v>0</v>
      </c>
      <c r="H147" s="37"/>
      <c r="I147" s="150"/>
      <c r="J147" s="37"/>
      <c r="K147" s="215" t="str">
        <f>IFERROR(VLOOKUP(J147,'اسماء العملاء'!$A$2:$E$142,5,FALSE),"")</f>
        <v/>
      </c>
      <c r="L147" s="212" t="str">
        <f>IFERROR(VLOOKUP(J147,'اسماء العملاء'!$A$2:$C$142,2,FALSE),"")</f>
        <v/>
      </c>
      <c r="M147" s="155" t="str">
        <f>IFERROR(VLOOKUP(J147,'اسماء العملاء'!$A$2:$C$142,3,FALSE),"")</f>
        <v/>
      </c>
      <c r="N147" s="28"/>
    </row>
    <row r="148" spans="1:14" ht="23.1" customHeight="1" x14ac:dyDescent="0.3">
      <c r="A148" s="179" t="str">
        <f t="shared" ca="1" si="4"/>
        <v/>
      </c>
      <c r="B148" s="157"/>
      <c r="C148" s="155" t="str">
        <f>IF(B148="","",SUMIF('الرصيد الثابت'!$A$2:$A$52,B148,'الرصيد الثابت'!$B$2:$B$52))</f>
        <v/>
      </c>
      <c r="D148" s="155" t="str">
        <f>IF(B148="","",SUMIF('الرصيد الثابت'!$A$2:$A$52,B148,'الرصيد الثابت'!$C$2:$C$52))</f>
        <v/>
      </c>
      <c r="E148" s="33"/>
      <c r="F148" s="33"/>
      <c r="G148" s="44">
        <f t="shared" si="5"/>
        <v>0</v>
      </c>
      <c r="H148" s="37"/>
      <c r="I148" s="150"/>
      <c r="J148" s="37"/>
      <c r="K148" s="215" t="str">
        <f>IFERROR(VLOOKUP(J148,'اسماء العملاء'!$A$2:$E$142,5,FALSE),"")</f>
        <v/>
      </c>
      <c r="L148" s="212" t="str">
        <f>IFERROR(VLOOKUP(J148,'اسماء العملاء'!$A$2:$C$142,2,FALSE),"")</f>
        <v/>
      </c>
      <c r="M148" s="155" t="str">
        <f>IFERROR(VLOOKUP(J148,'اسماء العملاء'!$A$2:$C$142,3,FALSE),"")</f>
        <v/>
      </c>
      <c r="N148" s="28"/>
    </row>
    <row r="149" spans="1:14" ht="23.1" customHeight="1" x14ac:dyDescent="0.3">
      <c r="A149" s="179" t="str">
        <f t="shared" ca="1" si="4"/>
        <v/>
      </c>
      <c r="B149" s="157"/>
      <c r="C149" s="155" t="str">
        <f>IF(B149="","",SUMIF('الرصيد الثابت'!$A$2:$A$52,B149,'الرصيد الثابت'!$B$2:$B$52))</f>
        <v/>
      </c>
      <c r="D149" s="155" t="str">
        <f>IF(B149="","",SUMIF('الرصيد الثابت'!$A$2:$A$52,B149,'الرصيد الثابت'!$C$2:$C$52))</f>
        <v/>
      </c>
      <c r="E149" s="33"/>
      <c r="F149" s="33"/>
      <c r="G149" s="44">
        <f t="shared" si="5"/>
        <v>0</v>
      </c>
      <c r="H149" s="37"/>
      <c r="I149" s="150"/>
      <c r="J149" s="37"/>
      <c r="K149" s="215" t="str">
        <f>IFERROR(VLOOKUP(J149,'اسماء العملاء'!$A$2:$E$142,5,FALSE),"")</f>
        <v/>
      </c>
      <c r="L149" s="212" t="str">
        <f>IFERROR(VLOOKUP(J149,'اسماء العملاء'!$A$2:$C$142,2,FALSE),"")</f>
        <v/>
      </c>
      <c r="M149" s="155" t="str">
        <f>IFERROR(VLOOKUP(J149,'اسماء العملاء'!$A$2:$C$142,3,FALSE),"")</f>
        <v/>
      </c>
      <c r="N149" s="28"/>
    </row>
    <row r="150" spans="1:14" ht="23.1" customHeight="1" x14ac:dyDescent="0.3">
      <c r="A150" s="179" t="str">
        <f t="shared" ca="1" si="4"/>
        <v/>
      </c>
      <c r="B150" s="157"/>
      <c r="C150" s="155" t="str">
        <f>IF(B150="","",SUMIF('الرصيد الثابت'!$A$2:$A$52,B150,'الرصيد الثابت'!$B$2:$B$52))</f>
        <v/>
      </c>
      <c r="D150" s="155" t="str">
        <f>IF(B150="","",SUMIF('الرصيد الثابت'!$A$2:$A$52,B150,'الرصيد الثابت'!$C$2:$C$52))</f>
        <v/>
      </c>
      <c r="E150" s="33"/>
      <c r="F150" s="33"/>
      <c r="G150" s="44">
        <f t="shared" si="5"/>
        <v>0</v>
      </c>
      <c r="H150" s="37"/>
      <c r="I150" s="150"/>
      <c r="J150" s="37"/>
      <c r="K150" s="215" t="str">
        <f>IFERROR(VLOOKUP(J150,'اسماء العملاء'!$A$2:$E$142,5,FALSE),"")</f>
        <v/>
      </c>
      <c r="L150" s="212" t="str">
        <f>IFERROR(VLOOKUP(J150,'اسماء العملاء'!$A$2:$C$142,2,FALSE),"")</f>
        <v/>
      </c>
      <c r="M150" s="155" t="str">
        <f>IFERROR(VLOOKUP(J150,'اسماء العملاء'!$A$2:$C$142,3,FALSE),"")</f>
        <v/>
      </c>
      <c r="N150" s="28"/>
    </row>
    <row r="151" spans="1:14" ht="23.1" customHeight="1" x14ac:dyDescent="0.3">
      <c r="A151" s="179" t="str">
        <f t="shared" ca="1" si="4"/>
        <v/>
      </c>
      <c r="B151" s="157"/>
      <c r="C151" s="155" t="str">
        <f>IF(B151="","",SUMIF('الرصيد الثابت'!$A$2:$A$52,B151,'الرصيد الثابت'!$B$2:$B$52))</f>
        <v/>
      </c>
      <c r="D151" s="155" t="str">
        <f>IF(B151="","",SUMIF('الرصيد الثابت'!$A$2:$A$52,B151,'الرصيد الثابت'!$C$2:$C$52))</f>
        <v/>
      </c>
      <c r="E151" s="33"/>
      <c r="F151" s="33"/>
      <c r="G151" s="44">
        <f t="shared" si="5"/>
        <v>0</v>
      </c>
      <c r="H151" s="37"/>
      <c r="I151" s="150"/>
      <c r="J151" s="37"/>
      <c r="K151" s="215" t="str">
        <f>IFERROR(VLOOKUP(J151,'اسماء العملاء'!$A$2:$E$142,5,FALSE),"")</f>
        <v/>
      </c>
      <c r="L151" s="212" t="str">
        <f>IFERROR(VLOOKUP(J151,'اسماء العملاء'!$A$2:$C$142,2,FALSE),"")</f>
        <v/>
      </c>
      <c r="M151" s="155" t="str">
        <f>IFERROR(VLOOKUP(J151,'اسماء العملاء'!$A$2:$C$142,3,FALSE),"")</f>
        <v/>
      </c>
      <c r="N151" s="28"/>
    </row>
    <row r="152" spans="1:14" ht="23.1" customHeight="1" x14ac:dyDescent="0.3">
      <c r="A152" s="179" t="str">
        <f t="shared" ca="1" si="4"/>
        <v/>
      </c>
      <c r="B152" s="157"/>
      <c r="C152" s="155" t="str">
        <f>IF(B152="","",SUMIF('الرصيد الثابت'!$A$2:$A$52,B152,'الرصيد الثابت'!$B$2:$B$52))</f>
        <v/>
      </c>
      <c r="D152" s="155" t="str">
        <f>IF(B152="","",SUMIF('الرصيد الثابت'!$A$2:$A$52,B152,'الرصيد الثابت'!$C$2:$C$52))</f>
        <v/>
      </c>
      <c r="E152" s="33"/>
      <c r="F152" s="33"/>
      <c r="G152" s="44">
        <f t="shared" si="5"/>
        <v>0</v>
      </c>
      <c r="H152" s="37"/>
      <c r="I152" s="150"/>
      <c r="J152" s="37"/>
      <c r="K152" s="215" t="str">
        <f>IFERROR(VLOOKUP(J152,'اسماء العملاء'!$A$2:$E$142,5,FALSE),"")</f>
        <v/>
      </c>
      <c r="L152" s="212" t="str">
        <f>IFERROR(VLOOKUP(J152,'اسماء العملاء'!$A$2:$C$142,2,FALSE),"")</f>
        <v/>
      </c>
      <c r="M152" s="155" t="str">
        <f>IFERROR(VLOOKUP(J152,'اسماء العملاء'!$A$2:$C$142,3,FALSE),"")</f>
        <v/>
      </c>
      <c r="N152" s="28"/>
    </row>
    <row r="153" spans="1:14" ht="23.1" customHeight="1" x14ac:dyDescent="0.3">
      <c r="A153" s="179" t="str">
        <f t="shared" ca="1" si="4"/>
        <v/>
      </c>
      <c r="B153" s="157"/>
      <c r="C153" s="155" t="str">
        <f>IF(B153="","",SUMIF('الرصيد الثابت'!$A$2:$A$52,B153,'الرصيد الثابت'!$B$2:$B$52))</f>
        <v/>
      </c>
      <c r="D153" s="155" t="str">
        <f>IF(B153="","",SUMIF('الرصيد الثابت'!$A$2:$A$52,B153,'الرصيد الثابت'!$C$2:$C$52))</f>
        <v/>
      </c>
      <c r="E153" s="33"/>
      <c r="F153" s="33"/>
      <c r="G153" s="44">
        <f t="shared" si="5"/>
        <v>0</v>
      </c>
      <c r="H153" s="37"/>
      <c r="I153" s="150"/>
      <c r="J153" s="37"/>
      <c r="K153" s="215" t="str">
        <f>IFERROR(VLOOKUP(J153,'اسماء العملاء'!$A$2:$E$142,5,FALSE),"")</f>
        <v/>
      </c>
      <c r="L153" s="212" t="str">
        <f>IFERROR(VLOOKUP(J153,'اسماء العملاء'!$A$2:$C$142,2,FALSE),"")</f>
        <v/>
      </c>
      <c r="M153" s="155" t="str">
        <f>IFERROR(VLOOKUP(J153,'اسماء العملاء'!$A$2:$C$142,3,FALSE),"")</f>
        <v/>
      </c>
      <c r="N153" s="28"/>
    </row>
    <row r="154" spans="1:14" ht="23.1" customHeight="1" x14ac:dyDescent="0.3">
      <c r="A154" s="179" t="str">
        <f t="shared" ca="1" si="4"/>
        <v/>
      </c>
      <c r="B154" s="157"/>
      <c r="C154" s="155" t="str">
        <f>IF(B154="","",SUMIF('الرصيد الثابت'!$A$2:$A$52,B154,'الرصيد الثابت'!$B$2:$B$52))</f>
        <v/>
      </c>
      <c r="D154" s="155" t="str">
        <f>IF(B154="","",SUMIF('الرصيد الثابت'!$A$2:$A$52,B154,'الرصيد الثابت'!$C$2:$C$52))</f>
        <v/>
      </c>
      <c r="E154" s="33"/>
      <c r="F154" s="33"/>
      <c r="G154" s="44">
        <f t="shared" si="5"/>
        <v>0</v>
      </c>
      <c r="H154" s="37"/>
      <c r="I154" s="150"/>
      <c r="J154" s="37"/>
      <c r="K154" s="215" t="str">
        <f>IFERROR(VLOOKUP(J154,'اسماء العملاء'!$A$2:$E$142,5,FALSE),"")</f>
        <v/>
      </c>
      <c r="L154" s="212" t="str">
        <f>IFERROR(VLOOKUP(J154,'اسماء العملاء'!$A$2:$C$142,2,FALSE),"")</f>
        <v/>
      </c>
      <c r="M154" s="155" t="str">
        <f>IFERROR(VLOOKUP(J154,'اسماء العملاء'!$A$2:$C$142,3,FALSE),"")</f>
        <v/>
      </c>
      <c r="N154" s="28"/>
    </row>
    <row r="155" spans="1:14" ht="23.1" customHeight="1" x14ac:dyDescent="0.3">
      <c r="A155" s="179" t="str">
        <f t="shared" ca="1" si="4"/>
        <v/>
      </c>
      <c r="B155" s="157"/>
      <c r="C155" s="155" t="str">
        <f>IF(B155="","",SUMIF('الرصيد الثابت'!$A$2:$A$52,B155,'الرصيد الثابت'!$B$2:$B$52))</f>
        <v/>
      </c>
      <c r="D155" s="155" t="str">
        <f>IF(B155="","",SUMIF('الرصيد الثابت'!$A$2:$A$52,B155,'الرصيد الثابت'!$C$2:$C$52))</f>
        <v/>
      </c>
      <c r="E155" s="33"/>
      <c r="F155" s="33"/>
      <c r="G155" s="44">
        <f t="shared" si="5"/>
        <v>0</v>
      </c>
      <c r="H155" s="37"/>
      <c r="I155" s="150"/>
      <c r="J155" s="37"/>
      <c r="K155" s="215" t="str">
        <f>IFERROR(VLOOKUP(J155,'اسماء العملاء'!$A$2:$E$142,5,FALSE),"")</f>
        <v/>
      </c>
      <c r="L155" s="212" t="str">
        <f>IFERROR(VLOOKUP(J155,'اسماء العملاء'!$A$2:$C$142,2,FALSE),"")</f>
        <v/>
      </c>
      <c r="M155" s="155" t="str">
        <f>IFERROR(VLOOKUP(J155,'اسماء العملاء'!$A$2:$C$142,3,FALSE),"")</f>
        <v/>
      </c>
      <c r="N155" s="28"/>
    </row>
    <row r="156" spans="1:14" ht="23.1" customHeight="1" x14ac:dyDescent="0.3">
      <c r="A156" s="179" t="str">
        <f t="shared" ca="1" si="4"/>
        <v/>
      </c>
      <c r="B156" s="157"/>
      <c r="C156" s="155" t="str">
        <f>IF(B156="","",SUMIF('الرصيد الثابت'!$A$2:$A$52,B156,'الرصيد الثابت'!$B$2:$B$52))</f>
        <v/>
      </c>
      <c r="D156" s="155" t="str">
        <f>IF(B156="","",SUMIF('الرصيد الثابت'!$A$2:$A$52,B156,'الرصيد الثابت'!$C$2:$C$52))</f>
        <v/>
      </c>
      <c r="E156" s="33"/>
      <c r="F156" s="33"/>
      <c r="G156" s="44">
        <f t="shared" si="5"/>
        <v>0</v>
      </c>
      <c r="H156" s="37"/>
      <c r="I156" s="150"/>
      <c r="J156" s="37"/>
      <c r="K156" s="215" t="str">
        <f>IFERROR(VLOOKUP(J156,'اسماء العملاء'!$A$2:$E$142,5,FALSE),"")</f>
        <v/>
      </c>
      <c r="L156" s="212" t="str">
        <f>IFERROR(VLOOKUP(J156,'اسماء العملاء'!$A$2:$C$142,2,FALSE),"")</f>
        <v/>
      </c>
      <c r="M156" s="155" t="str">
        <f>IFERROR(VLOOKUP(J156,'اسماء العملاء'!$A$2:$C$142,3,FALSE),"")</f>
        <v/>
      </c>
      <c r="N156" s="28"/>
    </row>
    <row r="157" spans="1:14" ht="23.1" customHeight="1" x14ac:dyDescent="0.3">
      <c r="A157" s="179" t="str">
        <f t="shared" ca="1" si="4"/>
        <v/>
      </c>
      <c r="B157" s="157"/>
      <c r="C157" s="155" t="str">
        <f>IF(B157="","",SUMIF('الرصيد الثابت'!$A$2:$A$52,B157,'الرصيد الثابت'!$B$2:$B$52))</f>
        <v/>
      </c>
      <c r="D157" s="155" t="str">
        <f>IF(B157="","",SUMIF('الرصيد الثابت'!$A$2:$A$52,B157,'الرصيد الثابت'!$C$2:$C$52))</f>
        <v/>
      </c>
      <c r="E157" s="33"/>
      <c r="F157" s="33"/>
      <c r="G157" s="44">
        <f t="shared" si="5"/>
        <v>0</v>
      </c>
      <c r="H157" s="37"/>
      <c r="I157" s="150"/>
      <c r="J157" s="37"/>
      <c r="K157" s="215" t="str">
        <f>IFERROR(VLOOKUP(J157,'اسماء العملاء'!$A$2:$E$142,5,FALSE),"")</f>
        <v/>
      </c>
      <c r="L157" s="212" t="str">
        <f>IFERROR(VLOOKUP(J157,'اسماء العملاء'!$A$2:$C$142,2,FALSE),"")</f>
        <v/>
      </c>
      <c r="M157" s="155" t="str">
        <f>IFERROR(VLOOKUP(J157,'اسماء العملاء'!$A$2:$C$142,3,FALSE),"")</f>
        <v/>
      </c>
      <c r="N157" s="28"/>
    </row>
    <row r="158" spans="1:14" ht="23.1" customHeight="1" x14ac:dyDescent="0.3">
      <c r="A158" s="179" t="str">
        <f t="shared" ca="1" si="4"/>
        <v/>
      </c>
      <c r="B158" s="157"/>
      <c r="C158" s="155" t="str">
        <f>IF(B158="","",SUMIF('الرصيد الثابت'!$A$2:$A$52,B158,'الرصيد الثابت'!$B$2:$B$52))</f>
        <v/>
      </c>
      <c r="D158" s="155" t="str">
        <f>IF(B158="","",SUMIF('الرصيد الثابت'!$A$2:$A$52,B158,'الرصيد الثابت'!$C$2:$C$52))</f>
        <v/>
      </c>
      <c r="E158" s="33"/>
      <c r="F158" s="33"/>
      <c r="G158" s="44">
        <f t="shared" si="5"/>
        <v>0</v>
      </c>
      <c r="H158" s="37"/>
      <c r="I158" s="150"/>
      <c r="J158" s="37"/>
      <c r="K158" s="215" t="str">
        <f>IFERROR(VLOOKUP(J158,'اسماء العملاء'!$A$2:$E$142,5,FALSE),"")</f>
        <v/>
      </c>
      <c r="L158" s="212" t="str">
        <f>IFERROR(VLOOKUP(J158,'اسماء العملاء'!$A$2:$C$142,2,FALSE),"")</f>
        <v/>
      </c>
      <c r="M158" s="155" t="str">
        <f>IFERROR(VLOOKUP(J158,'اسماء العملاء'!$A$2:$C$142,3,FALSE),"")</f>
        <v/>
      </c>
      <c r="N158" s="28"/>
    </row>
    <row r="159" spans="1:14" ht="23.1" customHeight="1" x14ac:dyDescent="0.3">
      <c r="A159" s="179" t="str">
        <f t="shared" ca="1" si="4"/>
        <v/>
      </c>
      <c r="B159" s="157"/>
      <c r="C159" s="155" t="str">
        <f>IF(B159="","",SUMIF('الرصيد الثابت'!$A$2:$A$52,B159,'الرصيد الثابت'!$B$2:$B$52))</f>
        <v/>
      </c>
      <c r="D159" s="155" t="str">
        <f>IF(B159="","",SUMIF('الرصيد الثابت'!$A$2:$A$52,B159,'الرصيد الثابت'!$C$2:$C$52))</f>
        <v/>
      </c>
      <c r="E159" s="33"/>
      <c r="F159" s="33"/>
      <c r="G159" s="44">
        <f t="shared" si="5"/>
        <v>0</v>
      </c>
      <c r="H159" s="37"/>
      <c r="I159" s="150"/>
      <c r="J159" s="37"/>
      <c r="K159" s="215" t="str">
        <f>IFERROR(VLOOKUP(J159,'اسماء العملاء'!$A$2:$E$142,5,FALSE),"")</f>
        <v/>
      </c>
      <c r="L159" s="212" t="str">
        <f>IFERROR(VLOOKUP(J159,'اسماء العملاء'!$A$2:$C$142,2,FALSE),"")</f>
        <v/>
      </c>
      <c r="M159" s="155" t="str">
        <f>IFERROR(VLOOKUP(J159,'اسماء العملاء'!$A$2:$C$142,3,FALSE),"")</f>
        <v/>
      </c>
      <c r="N159" s="28"/>
    </row>
    <row r="160" spans="1:14" ht="23.1" customHeight="1" x14ac:dyDescent="0.3">
      <c r="A160" s="179" t="str">
        <f t="shared" ca="1" si="4"/>
        <v/>
      </c>
      <c r="B160" s="157"/>
      <c r="C160" s="155" t="str">
        <f>IF(B160="","",SUMIF('الرصيد الثابت'!$A$2:$A$52,B160,'الرصيد الثابت'!$B$2:$B$52))</f>
        <v/>
      </c>
      <c r="D160" s="155" t="str">
        <f>IF(B160="","",SUMIF('الرصيد الثابت'!$A$2:$A$52,B160,'الرصيد الثابت'!$C$2:$C$52))</f>
        <v/>
      </c>
      <c r="E160" s="33"/>
      <c r="F160" s="33"/>
      <c r="G160" s="44">
        <f t="shared" si="5"/>
        <v>0</v>
      </c>
      <c r="H160" s="37"/>
      <c r="I160" s="150"/>
      <c r="J160" s="37"/>
      <c r="K160" s="215" t="str">
        <f>IFERROR(VLOOKUP(J160,'اسماء العملاء'!$A$2:$E$142,5,FALSE),"")</f>
        <v/>
      </c>
      <c r="L160" s="212" t="str">
        <f>IFERROR(VLOOKUP(J160,'اسماء العملاء'!$A$2:$C$142,2,FALSE),"")</f>
        <v/>
      </c>
      <c r="M160" s="155" t="str">
        <f>IFERROR(VLOOKUP(J160,'اسماء العملاء'!$A$2:$C$142,3,FALSE),"")</f>
        <v/>
      </c>
      <c r="N160" s="28"/>
    </row>
    <row r="161" spans="1:14" ht="23.1" customHeight="1" x14ac:dyDescent="0.3">
      <c r="A161" s="179" t="str">
        <f t="shared" ca="1" si="4"/>
        <v/>
      </c>
      <c r="B161" s="157"/>
      <c r="C161" s="155" t="str">
        <f>IF(B161="","",SUMIF('الرصيد الثابت'!$A$2:$A$52,B161,'الرصيد الثابت'!$B$2:$B$52))</f>
        <v/>
      </c>
      <c r="D161" s="155" t="str">
        <f>IF(B161="","",SUMIF('الرصيد الثابت'!$A$2:$A$52,B161,'الرصيد الثابت'!$C$2:$C$52))</f>
        <v/>
      </c>
      <c r="E161" s="33"/>
      <c r="F161" s="33"/>
      <c r="G161" s="44">
        <f t="shared" si="5"/>
        <v>0</v>
      </c>
      <c r="H161" s="37"/>
      <c r="I161" s="150"/>
      <c r="J161" s="37"/>
      <c r="K161" s="215" t="str">
        <f>IFERROR(VLOOKUP(J161,'اسماء العملاء'!$A$2:$E$142,5,FALSE),"")</f>
        <v/>
      </c>
      <c r="L161" s="212" t="str">
        <f>IFERROR(VLOOKUP(J161,'اسماء العملاء'!$A$2:$C$142,2,FALSE),"")</f>
        <v/>
      </c>
      <c r="M161" s="155" t="str">
        <f>IFERROR(VLOOKUP(J161,'اسماء العملاء'!$A$2:$C$142,3,FALSE),"")</f>
        <v/>
      </c>
      <c r="N161" s="28"/>
    </row>
    <row r="162" spans="1:14" ht="23.1" customHeight="1" x14ac:dyDescent="0.3">
      <c r="A162" s="179" t="str">
        <f t="shared" ca="1" si="4"/>
        <v/>
      </c>
      <c r="B162" s="157"/>
      <c r="C162" s="155" t="str">
        <f>IF(B162="","",SUMIF('الرصيد الثابت'!$A$2:$A$52,B162,'الرصيد الثابت'!$B$2:$B$52))</f>
        <v/>
      </c>
      <c r="D162" s="155" t="str">
        <f>IF(B162="","",SUMIF('الرصيد الثابت'!$A$2:$A$52,B162,'الرصيد الثابت'!$C$2:$C$52))</f>
        <v/>
      </c>
      <c r="E162" s="33"/>
      <c r="F162" s="33"/>
      <c r="G162" s="44">
        <f t="shared" si="5"/>
        <v>0</v>
      </c>
      <c r="H162" s="37"/>
      <c r="I162" s="150"/>
      <c r="J162" s="37"/>
      <c r="K162" s="215" t="str">
        <f>IFERROR(VLOOKUP(J162,'اسماء العملاء'!$A$2:$E$142,5,FALSE),"")</f>
        <v/>
      </c>
      <c r="L162" s="212" t="str">
        <f>IFERROR(VLOOKUP(J162,'اسماء العملاء'!$A$2:$C$142,2,FALSE),"")</f>
        <v/>
      </c>
      <c r="M162" s="155" t="str">
        <f>IFERROR(VLOOKUP(J162,'اسماء العملاء'!$A$2:$C$142,3,FALSE),"")</f>
        <v/>
      </c>
      <c r="N162" s="28"/>
    </row>
    <row r="163" spans="1:14" ht="23.1" customHeight="1" x14ac:dyDescent="0.3">
      <c r="A163" s="179" t="str">
        <f t="shared" ca="1" si="4"/>
        <v/>
      </c>
      <c r="B163" s="157"/>
      <c r="C163" s="155" t="str">
        <f>IF(B163="","",SUMIF('الرصيد الثابت'!$A$2:$A$52,B163,'الرصيد الثابت'!$B$2:$B$52))</f>
        <v/>
      </c>
      <c r="D163" s="155" t="str">
        <f>IF(B163="","",SUMIF('الرصيد الثابت'!$A$2:$A$52,B163,'الرصيد الثابت'!$C$2:$C$52))</f>
        <v/>
      </c>
      <c r="E163" s="33"/>
      <c r="F163" s="33"/>
      <c r="G163" s="44">
        <f t="shared" si="5"/>
        <v>0</v>
      </c>
      <c r="H163" s="37"/>
      <c r="I163" s="150"/>
      <c r="J163" s="37"/>
      <c r="K163" s="215" t="str">
        <f>IFERROR(VLOOKUP(J163,'اسماء العملاء'!$A$2:$E$142,5,FALSE),"")</f>
        <v/>
      </c>
      <c r="L163" s="212" t="str">
        <f>IFERROR(VLOOKUP(J163,'اسماء العملاء'!$A$2:$C$142,2,FALSE),"")</f>
        <v/>
      </c>
      <c r="M163" s="155" t="str">
        <f>IFERROR(VLOOKUP(J163,'اسماء العملاء'!$A$2:$C$142,3,FALSE),"")</f>
        <v/>
      </c>
      <c r="N163" s="28"/>
    </row>
    <row r="164" spans="1:14" ht="23.1" customHeight="1" x14ac:dyDescent="0.3">
      <c r="A164" s="179" t="str">
        <f t="shared" ca="1" si="4"/>
        <v/>
      </c>
      <c r="B164" s="157"/>
      <c r="C164" s="155" t="str">
        <f>IF(B164="","",SUMIF('الرصيد الثابت'!$A$2:$A$52,B164,'الرصيد الثابت'!$B$2:$B$52))</f>
        <v/>
      </c>
      <c r="D164" s="155" t="str">
        <f>IF(B164="","",SUMIF('الرصيد الثابت'!$A$2:$A$52,B164,'الرصيد الثابت'!$C$2:$C$52))</f>
        <v/>
      </c>
      <c r="E164" s="33"/>
      <c r="F164" s="33"/>
      <c r="G164" s="44">
        <f t="shared" si="5"/>
        <v>0</v>
      </c>
      <c r="H164" s="37"/>
      <c r="I164" s="150"/>
      <c r="J164" s="37"/>
      <c r="K164" s="215" t="str">
        <f>IFERROR(VLOOKUP(J164,'اسماء العملاء'!$A$2:$E$142,5,FALSE),"")</f>
        <v/>
      </c>
      <c r="L164" s="212" t="str">
        <f>IFERROR(VLOOKUP(J164,'اسماء العملاء'!$A$2:$C$142,2,FALSE),"")</f>
        <v/>
      </c>
      <c r="M164" s="155" t="str">
        <f>IFERROR(VLOOKUP(J164,'اسماء العملاء'!$A$2:$C$142,3,FALSE),"")</f>
        <v/>
      </c>
      <c r="N164" s="28"/>
    </row>
    <row r="165" spans="1:14" ht="23.1" customHeight="1" x14ac:dyDescent="0.3">
      <c r="A165" s="179" t="str">
        <f t="shared" ca="1" si="4"/>
        <v/>
      </c>
      <c r="B165" s="157"/>
      <c r="C165" s="155" t="str">
        <f>IF(B165="","",SUMIF('الرصيد الثابت'!$A$2:$A$52,B165,'الرصيد الثابت'!$B$2:$B$52))</f>
        <v/>
      </c>
      <c r="D165" s="155" t="str">
        <f>IF(B165="","",SUMIF('الرصيد الثابت'!$A$2:$A$52,B165,'الرصيد الثابت'!$C$2:$C$52))</f>
        <v/>
      </c>
      <c r="E165" s="33"/>
      <c r="F165" s="33"/>
      <c r="G165" s="44">
        <f t="shared" si="5"/>
        <v>0</v>
      </c>
      <c r="H165" s="37"/>
      <c r="I165" s="150"/>
      <c r="J165" s="37"/>
      <c r="K165" s="215" t="str">
        <f>IFERROR(VLOOKUP(J165,'اسماء العملاء'!$A$2:$E$142,5,FALSE),"")</f>
        <v/>
      </c>
      <c r="L165" s="212" t="str">
        <f>IFERROR(VLOOKUP(J165,'اسماء العملاء'!$A$2:$C$142,2,FALSE),"")</f>
        <v/>
      </c>
      <c r="M165" s="155" t="str">
        <f>IFERROR(VLOOKUP(J165,'اسماء العملاء'!$A$2:$C$142,3,FALSE),"")</f>
        <v/>
      </c>
      <c r="N165" s="28"/>
    </row>
    <row r="166" spans="1:14" ht="23.1" customHeight="1" x14ac:dyDescent="0.3">
      <c r="A166" s="179" t="str">
        <f t="shared" ca="1" si="4"/>
        <v/>
      </c>
      <c r="B166" s="157"/>
      <c r="C166" s="155" t="str">
        <f>IF(B166="","",SUMIF('الرصيد الثابت'!$A$2:$A$52,B166,'الرصيد الثابت'!$B$2:$B$52))</f>
        <v/>
      </c>
      <c r="D166" s="155" t="str">
        <f>IF(B166="","",SUMIF('الرصيد الثابت'!$A$2:$A$52,B166,'الرصيد الثابت'!$C$2:$C$52))</f>
        <v/>
      </c>
      <c r="E166" s="33"/>
      <c r="F166" s="33"/>
      <c r="G166" s="44">
        <f t="shared" si="5"/>
        <v>0</v>
      </c>
      <c r="H166" s="37"/>
      <c r="I166" s="150"/>
      <c r="J166" s="37"/>
      <c r="K166" s="215" t="str">
        <f>IFERROR(VLOOKUP(J166,'اسماء العملاء'!$A$2:$E$142,5,FALSE),"")</f>
        <v/>
      </c>
      <c r="L166" s="212" t="str">
        <f>IFERROR(VLOOKUP(J166,'اسماء العملاء'!$A$2:$C$142,2,FALSE),"")</f>
        <v/>
      </c>
      <c r="M166" s="155" t="str">
        <f>IFERROR(VLOOKUP(J166,'اسماء العملاء'!$A$2:$C$142,3,FALSE),"")</f>
        <v/>
      </c>
      <c r="N166" s="28"/>
    </row>
    <row r="167" spans="1:14" ht="23.1" customHeight="1" x14ac:dyDescent="0.3">
      <c r="A167" s="179" t="str">
        <f t="shared" ca="1" si="4"/>
        <v/>
      </c>
      <c r="B167" s="157"/>
      <c r="C167" s="155" t="str">
        <f>IF(B167="","",SUMIF('الرصيد الثابت'!$A$2:$A$52,B167,'الرصيد الثابت'!$B$2:$B$52))</f>
        <v/>
      </c>
      <c r="D167" s="155" t="str">
        <f>IF(B167="","",SUMIF('الرصيد الثابت'!$A$2:$A$52,B167,'الرصيد الثابت'!$C$2:$C$52))</f>
        <v/>
      </c>
      <c r="E167" s="33"/>
      <c r="F167" s="33"/>
      <c r="G167" s="44">
        <f t="shared" si="5"/>
        <v>0</v>
      </c>
      <c r="H167" s="37"/>
      <c r="I167" s="150"/>
      <c r="J167" s="37"/>
      <c r="K167" s="215" t="str">
        <f>IFERROR(VLOOKUP(J167,'اسماء العملاء'!$A$2:$E$142,5,FALSE),"")</f>
        <v/>
      </c>
      <c r="L167" s="212" t="str">
        <f>IFERROR(VLOOKUP(J167,'اسماء العملاء'!$A$2:$C$142,2,FALSE),"")</f>
        <v/>
      </c>
      <c r="M167" s="155" t="str">
        <f>IFERROR(VLOOKUP(J167,'اسماء العملاء'!$A$2:$C$142,3,FALSE),"")</f>
        <v/>
      </c>
      <c r="N167" s="28"/>
    </row>
    <row r="168" spans="1:14" ht="23.1" customHeight="1" x14ac:dyDescent="0.3">
      <c r="A168" s="179" t="str">
        <f t="shared" ca="1" si="4"/>
        <v/>
      </c>
      <c r="B168" s="157"/>
      <c r="C168" s="155" t="str">
        <f>IF(B168="","",SUMIF('الرصيد الثابت'!$A$2:$A$52,B168,'الرصيد الثابت'!$B$2:$B$52))</f>
        <v/>
      </c>
      <c r="D168" s="155" t="str">
        <f>IF(B168="","",SUMIF('الرصيد الثابت'!$A$2:$A$52,B168,'الرصيد الثابت'!$C$2:$C$52))</f>
        <v/>
      </c>
      <c r="E168" s="33"/>
      <c r="F168" s="33"/>
      <c r="G168" s="44">
        <f t="shared" si="5"/>
        <v>0</v>
      </c>
      <c r="H168" s="37"/>
      <c r="I168" s="150"/>
      <c r="J168" s="37"/>
      <c r="K168" s="215" t="str">
        <f>IFERROR(VLOOKUP(J168,'اسماء العملاء'!$A$2:$E$142,5,FALSE),"")</f>
        <v/>
      </c>
      <c r="L168" s="212" t="str">
        <f>IFERROR(VLOOKUP(J168,'اسماء العملاء'!$A$2:$C$142,2,FALSE),"")</f>
        <v/>
      </c>
      <c r="M168" s="155" t="str">
        <f>IFERROR(VLOOKUP(J168,'اسماء العملاء'!$A$2:$C$142,3,FALSE),"")</f>
        <v/>
      </c>
      <c r="N168" s="28"/>
    </row>
    <row r="169" spans="1:14" ht="23.1" customHeight="1" x14ac:dyDescent="0.3">
      <c r="A169" s="179" t="str">
        <f t="shared" ca="1" si="4"/>
        <v/>
      </c>
      <c r="B169" s="157"/>
      <c r="C169" s="155" t="str">
        <f>IF(B169="","",SUMIF('الرصيد الثابت'!$A$2:$A$52,B169,'الرصيد الثابت'!$B$2:$B$52))</f>
        <v/>
      </c>
      <c r="D169" s="155" t="str">
        <f>IF(B169="","",SUMIF('الرصيد الثابت'!$A$2:$A$52,B169,'الرصيد الثابت'!$C$2:$C$52))</f>
        <v/>
      </c>
      <c r="E169" s="33"/>
      <c r="F169" s="33"/>
      <c r="G169" s="44">
        <f t="shared" si="5"/>
        <v>0</v>
      </c>
      <c r="H169" s="37"/>
      <c r="I169" s="150"/>
      <c r="J169" s="37"/>
      <c r="K169" s="215" t="str">
        <f>IFERROR(VLOOKUP(J169,'اسماء العملاء'!$A$2:$E$142,5,FALSE),"")</f>
        <v/>
      </c>
      <c r="L169" s="212" t="str">
        <f>IFERROR(VLOOKUP(J169,'اسماء العملاء'!$A$2:$C$142,2,FALSE),"")</f>
        <v/>
      </c>
      <c r="M169" s="155" t="str">
        <f>IFERROR(VLOOKUP(J169,'اسماء العملاء'!$A$2:$C$142,3,FALSE),"")</f>
        <v/>
      </c>
      <c r="N169" s="28"/>
    </row>
    <row r="170" spans="1:14" ht="23.1" customHeight="1" x14ac:dyDescent="0.3">
      <c r="A170" s="179" t="str">
        <f t="shared" ca="1" si="4"/>
        <v/>
      </c>
      <c r="B170" s="157"/>
      <c r="C170" s="155" t="str">
        <f>IF(B170="","",SUMIF('الرصيد الثابت'!$A$2:$A$52,B170,'الرصيد الثابت'!$B$2:$B$52))</f>
        <v/>
      </c>
      <c r="D170" s="155" t="str">
        <f>IF(B170="","",SUMIF('الرصيد الثابت'!$A$2:$A$52,B170,'الرصيد الثابت'!$C$2:$C$52))</f>
        <v/>
      </c>
      <c r="E170" s="33"/>
      <c r="F170" s="33"/>
      <c r="G170" s="44">
        <f t="shared" si="5"/>
        <v>0</v>
      </c>
      <c r="H170" s="37"/>
      <c r="I170" s="150"/>
      <c r="J170" s="37"/>
      <c r="K170" s="215" t="str">
        <f>IFERROR(VLOOKUP(J170,'اسماء العملاء'!$A$2:$E$142,5,FALSE),"")</f>
        <v/>
      </c>
      <c r="L170" s="212" t="str">
        <f>IFERROR(VLOOKUP(J170,'اسماء العملاء'!$A$2:$C$142,2,FALSE),"")</f>
        <v/>
      </c>
      <c r="M170" s="155" t="str">
        <f>IFERROR(VLOOKUP(J170,'اسماء العملاء'!$A$2:$C$142,3,FALSE),"")</f>
        <v/>
      </c>
      <c r="N170" s="28"/>
    </row>
    <row r="171" spans="1:14" ht="23.1" customHeight="1" x14ac:dyDescent="0.3">
      <c r="A171" s="179" t="str">
        <f t="shared" ca="1" si="4"/>
        <v/>
      </c>
      <c r="B171" s="157"/>
      <c r="C171" s="155" t="str">
        <f>IF(B171="","",SUMIF('الرصيد الثابت'!$A$2:$A$52,B171,'الرصيد الثابت'!$B$2:$B$52))</f>
        <v/>
      </c>
      <c r="D171" s="155" t="str">
        <f>IF(B171="","",SUMIF('الرصيد الثابت'!$A$2:$A$52,B171,'الرصيد الثابت'!$C$2:$C$52))</f>
        <v/>
      </c>
      <c r="E171" s="33"/>
      <c r="F171" s="33"/>
      <c r="G171" s="44">
        <f t="shared" si="5"/>
        <v>0</v>
      </c>
      <c r="H171" s="37"/>
      <c r="I171" s="150"/>
      <c r="J171" s="37"/>
      <c r="K171" s="215" t="str">
        <f>IFERROR(VLOOKUP(J171,'اسماء العملاء'!$A$2:$E$142,5,FALSE),"")</f>
        <v/>
      </c>
      <c r="L171" s="212" t="str">
        <f>IFERROR(VLOOKUP(J171,'اسماء العملاء'!$A$2:$C$142,2,FALSE),"")</f>
        <v/>
      </c>
      <c r="M171" s="155" t="str">
        <f>IFERROR(VLOOKUP(J171,'اسماء العملاء'!$A$2:$C$142,3,FALSE),"")</f>
        <v/>
      </c>
      <c r="N171" s="28"/>
    </row>
    <row r="172" spans="1:14" ht="23.1" customHeight="1" x14ac:dyDescent="0.3">
      <c r="A172" s="179" t="str">
        <f t="shared" ca="1" si="4"/>
        <v/>
      </c>
      <c r="B172" s="157"/>
      <c r="C172" s="155" t="str">
        <f>IF(B172="","",SUMIF('الرصيد الثابت'!$A$2:$A$52,B172,'الرصيد الثابت'!$B$2:$B$52))</f>
        <v/>
      </c>
      <c r="D172" s="155" t="str">
        <f>IF(B172="","",SUMIF('الرصيد الثابت'!$A$2:$A$52,B172,'الرصيد الثابت'!$C$2:$C$52))</f>
        <v/>
      </c>
      <c r="E172" s="33"/>
      <c r="F172" s="33"/>
      <c r="G172" s="44">
        <f t="shared" si="5"/>
        <v>0</v>
      </c>
      <c r="H172" s="37"/>
      <c r="I172" s="150"/>
      <c r="J172" s="37"/>
      <c r="K172" s="215" t="str">
        <f>IFERROR(VLOOKUP(J172,'اسماء العملاء'!$A$2:$E$142,5,FALSE),"")</f>
        <v/>
      </c>
      <c r="L172" s="212" t="str">
        <f>IFERROR(VLOOKUP(J172,'اسماء العملاء'!$A$2:$C$142,2,FALSE),"")</f>
        <v/>
      </c>
      <c r="M172" s="155" t="str">
        <f>IFERROR(VLOOKUP(J172,'اسماء العملاء'!$A$2:$C$142,3,FALSE),"")</f>
        <v/>
      </c>
      <c r="N172" s="28"/>
    </row>
    <row r="173" spans="1:14" ht="23.1" customHeight="1" x14ac:dyDescent="0.3">
      <c r="A173" s="179" t="str">
        <f t="shared" ca="1" si="4"/>
        <v/>
      </c>
      <c r="B173" s="157"/>
      <c r="C173" s="155" t="str">
        <f>IF(B173="","",SUMIF('الرصيد الثابت'!$A$2:$A$52,B173,'الرصيد الثابت'!$B$2:$B$52))</f>
        <v/>
      </c>
      <c r="D173" s="155" t="str">
        <f>IF(B173="","",SUMIF('الرصيد الثابت'!$A$2:$A$52,B173,'الرصيد الثابت'!$C$2:$C$52))</f>
        <v/>
      </c>
      <c r="E173" s="33"/>
      <c r="F173" s="33"/>
      <c r="G173" s="44">
        <f t="shared" si="5"/>
        <v>0</v>
      </c>
      <c r="H173" s="37"/>
      <c r="I173" s="150"/>
      <c r="J173" s="37"/>
      <c r="K173" s="215" t="str">
        <f>IFERROR(VLOOKUP(J173,'اسماء العملاء'!$A$2:$E$142,5,FALSE),"")</f>
        <v/>
      </c>
      <c r="L173" s="212" t="str">
        <f>IFERROR(VLOOKUP(J173,'اسماء العملاء'!$A$2:$C$142,2,FALSE),"")</f>
        <v/>
      </c>
      <c r="M173" s="155" t="str">
        <f>IFERROR(VLOOKUP(J173,'اسماء العملاء'!$A$2:$C$142,3,FALSE),"")</f>
        <v/>
      </c>
      <c r="N173" s="28"/>
    </row>
    <row r="174" spans="1:14" ht="23.1" customHeight="1" x14ac:dyDescent="0.3">
      <c r="A174" s="179" t="str">
        <f t="shared" ca="1" si="4"/>
        <v/>
      </c>
      <c r="B174" s="157"/>
      <c r="C174" s="155" t="str">
        <f>IF(B174="","",SUMIF('الرصيد الثابت'!$A$2:$A$52,B174,'الرصيد الثابت'!$B$2:$B$52))</f>
        <v/>
      </c>
      <c r="D174" s="155" t="str">
        <f>IF(B174="","",SUMIF('الرصيد الثابت'!$A$2:$A$52,B174,'الرصيد الثابت'!$C$2:$C$52))</f>
        <v/>
      </c>
      <c r="E174" s="33"/>
      <c r="F174" s="33"/>
      <c r="G174" s="44">
        <f t="shared" si="5"/>
        <v>0</v>
      </c>
      <c r="H174" s="37"/>
      <c r="I174" s="150"/>
      <c r="J174" s="37"/>
      <c r="K174" s="215" t="str">
        <f>IFERROR(VLOOKUP(J174,'اسماء العملاء'!$A$2:$E$142,5,FALSE),"")</f>
        <v/>
      </c>
      <c r="L174" s="212" t="str">
        <f>IFERROR(VLOOKUP(J174,'اسماء العملاء'!$A$2:$C$142,2,FALSE),"")</f>
        <v/>
      </c>
      <c r="M174" s="155" t="str">
        <f>IFERROR(VLOOKUP(J174,'اسماء العملاء'!$A$2:$C$142,3,FALSE),"")</f>
        <v/>
      </c>
      <c r="N174" s="28"/>
    </row>
    <row r="175" spans="1:14" ht="23.1" customHeight="1" x14ac:dyDescent="0.3">
      <c r="A175" s="179" t="str">
        <f t="shared" ca="1" si="4"/>
        <v/>
      </c>
      <c r="B175" s="157"/>
      <c r="C175" s="155" t="str">
        <f>IF(B175="","",SUMIF('الرصيد الثابت'!$A$2:$A$52,B175,'الرصيد الثابت'!$B$2:$B$52))</f>
        <v/>
      </c>
      <c r="D175" s="155" t="str">
        <f>IF(B175="","",SUMIF('الرصيد الثابت'!$A$2:$A$52,B175,'الرصيد الثابت'!$C$2:$C$52))</f>
        <v/>
      </c>
      <c r="E175" s="33"/>
      <c r="F175" s="33"/>
      <c r="G175" s="44">
        <f t="shared" si="5"/>
        <v>0</v>
      </c>
      <c r="H175" s="37"/>
      <c r="I175" s="150"/>
      <c r="J175" s="37"/>
      <c r="K175" s="215" t="str">
        <f>IFERROR(VLOOKUP(J175,'اسماء العملاء'!$A$2:$E$142,5,FALSE),"")</f>
        <v/>
      </c>
      <c r="L175" s="212" t="str">
        <f>IFERROR(VLOOKUP(J175,'اسماء العملاء'!$A$2:$C$142,2,FALSE),"")</f>
        <v/>
      </c>
      <c r="M175" s="155" t="str">
        <f>IFERROR(VLOOKUP(J175,'اسماء العملاء'!$A$2:$C$142,3,FALSE),"")</f>
        <v/>
      </c>
      <c r="N175" s="28"/>
    </row>
    <row r="176" spans="1:14" ht="23.1" customHeight="1" x14ac:dyDescent="0.3">
      <c r="A176" s="179" t="str">
        <f t="shared" ca="1" si="4"/>
        <v/>
      </c>
      <c r="B176" s="157"/>
      <c r="C176" s="155" t="str">
        <f>IF(B176="","",SUMIF('الرصيد الثابت'!$A$2:$A$52,B176,'الرصيد الثابت'!$B$2:$B$52))</f>
        <v/>
      </c>
      <c r="D176" s="155" t="str">
        <f>IF(B176="","",SUMIF('الرصيد الثابت'!$A$2:$A$52,B176,'الرصيد الثابت'!$C$2:$C$52))</f>
        <v/>
      </c>
      <c r="E176" s="33"/>
      <c r="F176" s="33"/>
      <c r="G176" s="44">
        <f t="shared" si="5"/>
        <v>0</v>
      </c>
      <c r="H176" s="37"/>
      <c r="I176" s="150"/>
      <c r="J176" s="37"/>
      <c r="K176" s="215" t="str">
        <f>IFERROR(VLOOKUP(J176,'اسماء العملاء'!$A$2:$E$142,5,FALSE),"")</f>
        <v/>
      </c>
      <c r="L176" s="212" t="str">
        <f>IFERROR(VLOOKUP(J176,'اسماء العملاء'!$A$2:$C$142,2,FALSE),"")</f>
        <v/>
      </c>
      <c r="M176" s="155" t="str">
        <f>IFERROR(VLOOKUP(J176,'اسماء العملاء'!$A$2:$C$142,3,FALSE),"")</f>
        <v/>
      </c>
      <c r="N176" s="28"/>
    </row>
    <row r="177" spans="1:14" ht="23.1" customHeight="1" x14ac:dyDescent="0.3">
      <c r="A177" s="179" t="str">
        <f t="shared" ca="1" si="4"/>
        <v/>
      </c>
      <c r="B177" s="157"/>
      <c r="C177" s="155" t="str">
        <f>IF(B177="","",SUMIF('الرصيد الثابت'!$A$2:$A$52,B177,'الرصيد الثابت'!$B$2:$B$52))</f>
        <v/>
      </c>
      <c r="D177" s="155" t="str">
        <f>IF(B177="","",SUMIF('الرصيد الثابت'!$A$2:$A$52,B177,'الرصيد الثابت'!$C$2:$C$52))</f>
        <v/>
      </c>
      <c r="E177" s="33"/>
      <c r="F177" s="33"/>
      <c r="G177" s="44">
        <f t="shared" si="5"/>
        <v>0</v>
      </c>
      <c r="H177" s="37"/>
      <c r="I177" s="150"/>
      <c r="J177" s="37"/>
      <c r="K177" s="215" t="str">
        <f>IFERROR(VLOOKUP(J177,'اسماء العملاء'!$A$2:$E$142,5,FALSE),"")</f>
        <v/>
      </c>
      <c r="L177" s="212" t="str">
        <f>IFERROR(VLOOKUP(J177,'اسماء العملاء'!$A$2:$C$142,2,FALSE),"")</f>
        <v/>
      </c>
      <c r="M177" s="155" t="str">
        <f>IFERROR(VLOOKUP(J177,'اسماء العملاء'!$A$2:$C$142,3,FALSE),"")</f>
        <v/>
      </c>
      <c r="N177" s="28"/>
    </row>
    <row r="178" spans="1:14" ht="23.1" customHeight="1" x14ac:dyDescent="0.3">
      <c r="A178" s="179" t="str">
        <f t="shared" ca="1" si="4"/>
        <v/>
      </c>
      <c r="B178" s="157"/>
      <c r="C178" s="155" t="str">
        <f>IF(B178="","",SUMIF('الرصيد الثابت'!$A$2:$A$52,B178,'الرصيد الثابت'!$B$2:$B$52))</f>
        <v/>
      </c>
      <c r="D178" s="155" t="str">
        <f>IF(B178="","",SUMIF('الرصيد الثابت'!$A$2:$A$52,B178,'الرصيد الثابت'!$C$2:$C$52))</f>
        <v/>
      </c>
      <c r="E178" s="33"/>
      <c r="F178" s="33"/>
      <c r="G178" s="44">
        <f t="shared" si="5"/>
        <v>0</v>
      </c>
      <c r="H178" s="37"/>
      <c r="I178" s="150"/>
      <c r="J178" s="37"/>
      <c r="K178" s="215" t="str">
        <f>IFERROR(VLOOKUP(J178,'اسماء العملاء'!$A$2:$E$142,5,FALSE),"")</f>
        <v/>
      </c>
      <c r="L178" s="212" t="str">
        <f>IFERROR(VLOOKUP(J178,'اسماء العملاء'!$A$2:$C$142,2,FALSE),"")</f>
        <v/>
      </c>
      <c r="M178" s="155" t="str">
        <f>IFERROR(VLOOKUP(J178,'اسماء العملاء'!$A$2:$C$142,3,FALSE),"")</f>
        <v/>
      </c>
      <c r="N178" s="28"/>
    </row>
    <row r="179" spans="1:14" ht="23.1" customHeight="1" x14ac:dyDescent="0.3">
      <c r="A179" s="179" t="str">
        <f t="shared" ca="1" si="4"/>
        <v/>
      </c>
      <c r="B179" s="157"/>
      <c r="C179" s="155" t="str">
        <f>IF(B179="","",SUMIF('الرصيد الثابت'!$A$2:$A$52,B179,'الرصيد الثابت'!$B$2:$B$52))</f>
        <v/>
      </c>
      <c r="D179" s="155" t="str">
        <f>IF(B179="","",SUMIF('الرصيد الثابت'!$A$2:$A$52,B179,'الرصيد الثابت'!$C$2:$C$52))</f>
        <v/>
      </c>
      <c r="E179" s="33"/>
      <c r="F179" s="33"/>
      <c r="G179" s="44">
        <f t="shared" si="5"/>
        <v>0</v>
      </c>
      <c r="H179" s="37"/>
      <c r="I179" s="150"/>
      <c r="J179" s="37"/>
      <c r="K179" s="215" t="str">
        <f>IFERROR(VLOOKUP(J179,'اسماء العملاء'!$A$2:$E$142,5,FALSE),"")</f>
        <v/>
      </c>
      <c r="L179" s="212" t="str">
        <f>IFERROR(VLOOKUP(J179,'اسماء العملاء'!$A$2:$C$142,2,FALSE),"")</f>
        <v/>
      </c>
      <c r="M179" s="155" t="str">
        <f>IFERROR(VLOOKUP(J179,'اسماء العملاء'!$A$2:$C$142,3,FALSE),"")</f>
        <v/>
      </c>
      <c r="N179" s="28"/>
    </row>
    <row r="180" spans="1:14" ht="23.1" customHeight="1" x14ac:dyDescent="0.3">
      <c r="A180" s="179" t="str">
        <f t="shared" ca="1" si="4"/>
        <v/>
      </c>
      <c r="B180" s="157"/>
      <c r="C180" s="155" t="str">
        <f>IF(B180="","",SUMIF('الرصيد الثابت'!$A$2:$A$52,B180,'الرصيد الثابت'!$B$2:$B$52))</f>
        <v/>
      </c>
      <c r="D180" s="155" t="str">
        <f>IF(B180="","",SUMIF('الرصيد الثابت'!$A$2:$A$52,B180,'الرصيد الثابت'!$C$2:$C$52))</f>
        <v/>
      </c>
      <c r="E180" s="33"/>
      <c r="F180" s="33"/>
      <c r="G180" s="44">
        <f t="shared" si="5"/>
        <v>0</v>
      </c>
      <c r="H180" s="37"/>
      <c r="I180" s="150"/>
      <c r="J180" s="37"/>
      <c r="K180" s="215" t="str">
        <f>IFERROR(VLOOKUP(J180,'اسماء العملاء'!$A$2:$E$142,5,FALSE),"")</f>
        <v/>
      </c>
      <c r="L180" s="212" t="str">
        <f>IFERROR(VLOOKUP(J180,'اسماء العملاء'!$A$2:$C$142,2,FALSE),"")</f>
        <v/>
      </c>
      <c r="M180" s="155" t="str">
        <f>IFERROR(VLOOKUP(J180,'اسماء العملاء'!$A$2:$C$142,3,FALSE),"")</f>
        <v/>
      </c>
      <c r="N180" s="28"/>
    </row>
    <row r="181" spans="1:14" ht="23.1" customHeight="1" x14ac:dyDescent="0.3">
      <c r="A181" s="179" t="str">
        <f t="shared" ca="1" si="4"/>
        <v/>
      </c>
      <c r="B181" s="157"/>
      <c r="C181" s="155" t="str">
        <f>IF(B181="","",SUMIF('الرصيد الثابت'!$A$2:$A$52,B181,'الرصيد الثابت'!$B$2:$B$52))</f>
        <v/>
      </c>
      <c r="D181" s="155" t="str">
        <f>IF(B181="","",SUMIF('الرصيد الثابت'!$A$2:$A$52,B181,'الرصيد الثابت'!$C$2:$C$52))</f>
        <v/>
      </c>
      <c r="E181" s="33"/>
      <c r="F181" s="33"/>
      <c r="G181" s="44">
        <f t="shared" si="5"/>
        <v>0</v>
      </c>
      <c r="H181" s="37"/>
      <c r="I181" s="150"/>
      <c r="J181" s="37"/>
      <c r="K181" s="215" t="str">
        <f>IFERROR(VLOOKUP(J181,'اسماء العملاء'!$A$2:$E$142,5,FALSE),"")</f>
        <v/>
      </c>
      <c r="L181" s="212" t="str">
        <f>IFERROR(VLOOKUP(J181,'اسماء العملاء'!$A$2:$C$142,2,FALSE),"")</f>
        <v/>
      </c>
      <c r="M181" s="155" t="str">
        <f>IFERROR(VLOOKUP(J181,'اسماء العملاء'!$A$2:$C$142,3,FALSE),"")</f>
        <v/>
      </c>
      <c r="N181" s="28"/>
    </row>
    <row r="182" spans="1:14" ht="23.1" customHeight="1" x14ac:dyDescent="0.3">
      <c r="A182" s="179" t="str">
        <f t="shared" ca="1" si="4"/>
        <v/>
      </c>
      <c r="B182" s="157"/>
      <c r="C182" s="155" t="str">
        <f>IF(B182="","",SUMIF('الرصيد الثابت'!$A$2:$A$52,B182,'الرصيد الثابت'!$B$2:$B$52))</f>
        <v/>
      </c>
      <c r="D182" s="155" t="str">
        <f>IF(B182="","",SUMIF('الرصيد الثابت'!$A$2:$A$52,B182,'الرصيد الثابت'!$C$2:$C$52))</f>
        <v/>
      </c>
      <c r="E182" s="33"/>
      <c r="F182" s="33"/>
      <c r="G182" s="44">
        <f t="shared" si="5"/>
        <v>0</v>
      </c>
      <c r="H182" s="37"/>
      <c r="I182" s="150"/>
      <c r="J182" s="37"/>
      <c r="K182" s="215" t="str">
        <f>IFERROR(VLOOKUP(J182,'اسماء العملاء'!$A$2:$E$142,5,FALSE),"")</f>
        <v/>
      </c>
      <c r="L182" s="212" t="str">
        <f>IFERROR(VLOOKUP(J182,'اسماء العملاء'!$A$2:$C$142,2,FALSE),"")</f>
        <v/>
      </c>
      <c r="M182" s="155" t="str">
        <f>IFERROR(VLOOKUP(J182,'اسماء العملاء'!$A$2:$C$142,3,FALSE),"")</f>
        <v/>
      </c>
      <c r="N182" s="28"/>
    </row>
    <row r="183" spans="1:14" ht="23.1" customHeight="1" x14ac:dyDescent="0.3">
      <c r="A183" s="179" t="str">
        <f t="shared" ca="1" si="4"/>
        <v/>
      </c>
      <c r="B183" s="157"/>
      <c r="C183" s="155" t="str">
        <f>IF(B183="","",SUMIF('الرصيد الثابت'!$A$2:$A$52,B183,'الرصيد الثابت'!$B$2:$B$52))</f>
        <v/>
      </c>
      <c r="D183" s="155" t="str">
        <f>IF(B183="","",SUMIF('الرصيد الثابت'!$A$2:$A$52,B183,'الرصيد الثابت'!$C$2:$C$52))</f>
        <v/>
      </c>
      <c r="E183" s="33"/>
      <c r="F183" s="33"/>
      <c r="G183" s="44">
        <f t="shared" si="5"/>
        <v>0</v>
      </c>
      <c r="H183" s="37"/>
      <c r="I183" s="150"/>
      <c r="J183" s="37"/>
      <c r="K183" s="215" t="str">
        <f>IFERROR(VLOOKUP(J183,'اسماء العملاء'!$A$2:$E$142,5,FALSE),"")</f>
        <v/>
      </c>
      <c r="L183" s="212" t="str">
        <f>IFERROR(VLOOKUP(J183,'اسماء العملاء'!$A$2:$C$142,2,FALSE),"")</f>
        <v/>
      </c>
      <c r="M183" s="155" t="str">
        <f>IFERROR(VLOOKUP(J183,'اسماء العملاء'!$A$2:$C$142,3,FALSE),"")</f>
        <v/>
      </c>
      <c r="N183" s="28"/>
    </row>
    <row r="184" spans="1:14" ht="23.1" customHeight="1" x14ac:dyDescent="0.3">
      <c r="A184" s="179" t="str">
        <f t="shared" ca="1" si="4"/>
        <v/>
      </c>
      <c r="B184" s="157"/>
      <c r="C184" s="155" t="str">
        <f>IF(B184="","",SUMIF('الرصيد الثابت'!$A$2:$A$52,B184,'الرصيد الثابت'!$B$2:$B$52))</f>
        <v/>
      </c>
      <c r="D184" s="155" t="str">
        <f>IF(B184="","",SUMIF('الرصيد الثابت'!$A$2:$A$52,B184,'الرصيد الثابت'!$C$2:$C$52))</f>
        <v/>
      </c>
      <c r="E184" s="33"/>
      <c r="F184" s="33"/>
      <c r="G184" s="44">
        <f t="shared" si="5"/>
        <v>0</v>
      </c>
      <c r="H184" s="37"/>
      <c r="I184" s="150"/>
      <c r="J184" s="37"/>
      <c r="K184" s="215" t="str">
        <f>IFERROR(VLOOKUP(J184,'اسماء العملاء'!$A$2:$E$142,5,FALSE),"")</f>
        <v/>
      </c>
      <c r="L184" s="212" t="str">
        <f>IFERROR(VLOOKUP(J184,'اسماء العملاء'!$A$2:$C$142,2,FALSE),"")</f>
        <v/>
      </c>
      <c r="M184" s="155" t="str">
        <f>IFERROR(VLOOKUP(J184,'اسماء العملاء'!$A$2:$C$142,3,FALSE),"")</f>
        <v/>
      </c>
      <c r="N184" s="28"/>
    </row>
    <row r="185" spans="1:14" ht="23.1" customHeight="1" x14ac:dyDescent="0.3">
      <c r="A185" s="179" t="str">
        <f t="shared" ca="1" si="4"/>
        <v/>
      </c>
      <c r="B185" s="157"/>
      <c r="C185" s="155" t="str">
        <f>IF(B185="","",SUMIF('الرصيد الثابت'!$A$2:$A$52,B185,'الرصيد الثابت'!$B$2:$B$52))</f>
        <v/>
      </c>
      <c r="D185" s="155" t="str">
        <f>IF(B185="","",SUMIF('الرصيد الثابت'!$A$2:$A$52,B185,'الرصيد الثابت'!$C$2:$C$52))</f>
        <v/>
      </c>
      <c r="E185" s="33"/>
      <c r="F185" s="33"/>
      <c r="G185" s="44">
        <f t="shared" si="5"/>
        <v>0</v>
      </c>
      <c r="H185" s="37"/>
      <c r="I185" s="150"/>
      <c r="J185" s="37"/>
      <c r="K185" s="215" t="str">
        <f>IFERROR(VLOOKUP(J185,'اسماء العملاء'!$A$2:$E$142,5,FALSE),"")</f>
        <v/>
      </c>
      <c r="L185" s="212" t="str">
        <f>IFERROR(VLOOKUP(J185,'اسماء العملاء'!$A$2:$C$142,2,FALSE),"")</f>
        <v/>
      </c>
      <c r="M185" s="155" t="str">
        <f>IFERROR(VLOOKUP(J185,'اسماء العملاء'!$A$2:$C$142,3,FALSE),"")</f>
        <v/>
      </c>
      <c r="N185" s="28"/>
    </row>
    <row r="186" spans="1:14" ht="23.1" customHeight="1" x14ac:dyDescent="0.3">
      <c r="A186" s="179" t="str">
        <f t="shared" ca="1" si="4"/>
        <v/>
      </c>
      <c r="B186" s="157"/>
      <c r="C186" s="155" t="str">
        <f>IF(B186="","",SUMIF('الرصيد الثابت'!$A$2:$A$52,B186,'الرصيد الثابت'!$B$2:$B$52))</f>
        <v/>
      </c>
      <c r="D186" s="155" t="str">
        <f>IF(B186="","",SUMIF('الرصيد الثابت'!$A$2:$A$52,B186,'الرصيد الثابت'!$C$2:$C$52))</f>
        <v/>
      </c>
      <c r="E186" s="33"/>
      <c r="F186" s="33"/>
      <c r="G186" s="44">
        <f t="shared" si="5"/>
        <v>0</v>
      </c>
      <c r="H186" s="37"/>
      <c r="I186" s="150"/>
      <c r="J186" s="37"/>
      <c r="K186" s="215" t="str">
        <f>IFERROR(VLOOKUP(J186,'اسماء العملاء'!$A$2:$E$142,5,FALSE),"")</f>
        <v/>
      </c>
      <c r="L186" s="212" t="str">
        <f>IFERROR(VLOOKUP(J186,'اسماء العملاء'!$A$2:$C$142,2,FALSE),"")</f>
        <v/>
      </c>
      <c r="M186" s="155" t="str">
        <f>IFERROR(VLOOKUP(J186,'اسماء العملاء'!$A$2:$C$142,3,FALSE),"")</f>
        <v/>
      </c>
      <c r="N186" s="28"/>
    </row>
    <row r="187" spans="1:14" ht="23.1" customHeight="1" x14ac:dyDescent="0.3">
      <c r="A187" s="179" t="str">
        <f t="shared" ca="1" si="4"/>
        <v/>
      </c>
      <c r="B187" s="157"/>
      <c r="C187" s="155" t="str">
        <f>IF(B187="","",SUMIF('الرصيد الثابت'!$A$2:$A$52,B187,'الرصيد الثابت'!$B$2:$B$52))</f>
        <v/>
      </c>
      <c r="D187" s="155" t="str">
        <f>IF(B187="","",SUMIF('الرصيد الثابت'!$A$2:$A$52,B187,'الرصيد الثابت'!$C$2:$C$52))</f>
        <v/>
      </c>
      <c r="E187" s="33"/>
      <c r="F187" s="33"/>
      <c r="G187" s="44">
        <f t="shared" si="5"/>
        <v>0</v>
      </c>
      <c r="H187" s="37"/>
      <c r="I187" s="150"/>
      <c r="J187" s="37"/>
      <c r="K187" s="215" t="str">
        <f>IFERROR(VLOOKUP(J187,'اسماء العملاء'!$A$2:$E$142,5,FALSE),"")</f>
        <v/>
      </c>
      <c r="L187" s="212" t="str">
        <f>IFERROR(VLOOKUP(J187,'اسماء العملاء'!$A$2:$C$142,2,FALSE),"")</f>
        <v/>
      </c>
      <c r="M187" s="155" t="str">
        <f>IFERROR(VLOOKUP(J187,'اسماء العملاء'!$A$2:$C$142,3,FALSE),"")</f>
        <v/>
      </c>
      <c r="N187" s="28"/>
    </row>
    <row r="188" spans="1:14" ht="23.1" customHeight="1" x14ac:dyDescent="0.3">
      <c r="A188" s="179" t="str">
        <f t="shared" ca="1" si="4"/>
        <v/>
      </c>
      <c r="B188" s="157"/>
      <c r="C188" s="155" t="str">
        <f>IF(B188="","",SUMIF('الرصيد الثابت'!$A$2:$A$52,B188,'الرصيد الثابت'!$B$2:$B$52))</f>
        <v/>
      </c>
      <c r="D188" s="155" t="str">
        <f>IF(B188="","",SUMIF('الرصيد الثابت'!$A$2:$A$52,B188,'الرصيد الثابت'!$C$2:$C$52))</f>
        <v/>
      </c>
      <c r="E188" s="33"/>
      <c r="F188" s="33"/>
      <c r="G188" s="44">
        <f t="shared" si="5"/>
        <v>0</v>
      </c>
      <c r="H188" s="37"/>
      <c r="I188" s="150"/>
      <c r="J188" s="37"/>
      <c r="K188" s="215" t="str">
        <f>IFERROR(VLOOKUP(J188,'اسماء العملاء'!$A$2:$E$142,5,FALSE),"")</f>
        <v/>
      </c>
      <c r="L188" s="212" t="str">
        <f>IFERROR(VLOOKUP(J188,'اسماء العملاء'!$A$2:$C$142,2,FALSE),"")</f>
        <v/>
      </c>
      <c r="M188" s="155" t="str">
        <f>IFERROR(VLOOKUP(J188,'اسماء العملاء'!$A$2:$C$142,3,FALSE),"")</f>
        <v/>
      </c>
      <c r="N188" s="28"/>
    </row>
    <row r="189" spans="1:14" ht="23.1" customHeight="1" x14ac:dyDescent="0.3">
      <c r="A189" s="179" t="str">
        <f t="shared" ca="1" si="4"/>
        <v/>
      </c>
      <c r="B189" s="157"/>
      <c r="C189" s="155" t="str">
        <f>IF(B189="","",SUMIF('الرصيد الثابت'!$A$2:$A$52,B189,'الرصيد الثابت'!$B$2:$B$52))</f>
        <v/>
      </c>
      <c r="D189" s="155" t="str">
        <f>IF(B189="","",SUMIF('الرصيد الثابت'!$A$2:$A$52,B189,'الرصيد الثابت'!$C$2:$C$52))</f>
        <v/>
      </c>
      <c r="E189" s="33"/>
      <c r="F189" s="33"/>
      <c r="G189" s="44">
        <f t="shared" si="5"/>
        <v>0</v>
      </c>
      <c r="H189" s="37"/>
      <c r="I189" s="150"/>
      <c r="J189" s="37"/>
      <c r="K189" s="215" t="str">
        <f>IFERROR(VLOOKUP(J189,'اسماء العملاء'!$A$2:$E$142,5,FALSE),"")</f>
        <v/>
      </c>
      <c r="L189" s="212" t="str">
        <f>IFERROR(VLOOKUP(J189,'اسماء العملاء'!$A$2:$C$142,2,FALSE),"")</f>
        <v/>
      </c>
      <c r="M189" s="155" t="str">
        <f>IFERROR(VLOOKUP(J189,'اسماء العملاء'!$A$2:$C$142,3,FALSE),"")</f>
        <v/>
      </c>
      <c r="N189" s="28"/>
    </row>
    <row r="190" spans="1:14" ht="23.1" customHeight="1" x14ac:dyDescent="0.3">
      <c r="A190" s="179" t="str">
        <f t="shared" ca="1" si="4"/>
        <v/>
      </c>
      <c r="B190" s="157"/>
      <c r="C190" s="155" t="str">
        <f>IF(B190="","",SUMIF('الرصيد الثابت'!$A$2:$A$52,B190,'الرصيد الثابت'!$B$2:$B$52))</f>
        <v/>
      </c>
      <c r="D190" s="155" t="str">
        <f>IF(B190="","",SUMIF('الرصيد الثابت'!$A$2:$A$52,B190,'الرصيد الثابت'!$C$2:$C$52))</f>
        <v/>
      </c>
      <c r="E190" s="33"/>
      <c r="F190" s="33"/>
      <c r="G190" s="44">
        <f t="shared" si="5"/>
        <v>0</v>
      </c>
      <c r="H190" s="37"/>
      <c r="I190" s="150"/>
      <c r="J190" s="37"/>
      <c r="K190" s="215" t="str">
        <f>IFERROR(VLOOKUP(J190,'اسماء العملاء'!$A$2:$E$142,5,FALSE),"")</f>
        <v/>
      </c>
      <c r="L190" s="212" t="str">
        <f>IFERROR(VLOOKUP(J190,'اسماء العملاء'!$A$2:$C$142,2,FALSE),"")</f>
        <v/>
      </c>
      <c r="M190" s="155" t="str">
        <f>IFERROR(VLOOKUP(J190,'اسماء العملاء'!$A$2:$C$142,3,FALSE),"")</f>
        <v/>
      </c>
      <c r="N190" s="28"/>
    </row>
    <row r="191" spans="1:14" ht="23.1" customHeight="1" x14ac:dyDescent="0.3">
      <c r="A191" s="179" t="str">
        <f t="shared" ca="1" si="4"/>
        <v/>
      </c>
      <c r="B191" s="157"/>
      <c r="C191" s="155" t="str">
        <f>IF(B191="","",SUMIF('الرصيد الثابت'!$A$2:$A$52,B191,'الرصيد الثابت'!$B$2:$B$52))</f>
        <v/>
      </c>
      <c r="D191" s="155" t="str">
        <f>IF(B191="","",SUMIF('الرصيد الثابت'!$A$2:$A$52,B191,'الرصيد الثابت'!$C$2:$C$52))</f>
        <v/>
      </c>
      <c r="E191" s="33"/>
      <c r="F191" s="33"/>
      <c r="G191" s="44">
        <f t="shared" si="5"/>
        <v>0</v>
      </c>
      <c r="H191" s="37"/>
      <c r="I191" s="150"/>
      <c r="J191" s="37"/>
      <c r="K191" s="215" t="str">
        <f>IFERROR(VLOOKUP(J191,'اسماء العملاء'!$A$2:$E$142,5,FALSE),"")</f>
        <v/>
      </c>
      <c r="L191" s="212" t="str">
        <f>IFERROR(VLOOKUP(J191,'اسماء العملاء'!$A$2:$C$142,2,FALSE),"")</f>
        <v/>
      </c>
      <c r="M191" s="155" t="str">
        <f>IFERROR(VLOOKUP(J191,'اسماء العملاء'!$A$2:$C$142,3,FALSE),"")</f>
        <v/>
      </c>
      <c r="N191" s="28"/>
    </row>
    <row r="192" spans="1:14" ht="23.1" customHeight="1" x14ac:dyDescent="0.3">
      <c r="A192" s="179" t="str">
        <f t="shared" ca="1" si="4"/>
        <v/>
      </c>
      <c r="B192" s="157"/>
      <c r="C192" s="155" t="str">
        <f>IF(B192="","",SUMIF('الرصيد الثابت'!$A$2:$A$52,B192,'الرصيد الثابت'!$B$2:$B$52))</f>
        <v/>
      </c>
      <c r="D192" s="155" t="str">
        <f>IF(B192="","",SUMIF('الرصيد الثابت'!$A$2:$A$52,B192,'الرصيد الثابت'!$C$2:$C$52))</f>
        <v/>
      </c>
      <c r="E192" s="33"/>
      <c r="F192" s="33"/>
      <c r="G192" s="44">
        <f t="shared" si="5"/>
        <v>0</v>
      </c>
      <c r="H192" s="37"/>
      <c r="I192" s="150"/>
      <c r="J192" s="37"/>
      <c r="K192" s="215" t="str">
        <f>IFERROR(VLOOKUP(J192,'اسماء العملاء'!$A$2:$E$142,5,FALSE),"")</f>
        <v/>
      </c>
      <c r="L192" s="212" t="str">
        <f>IFERROR(VLOOKUP(J192,'اسماء العملاء'!$A$2:$C$142,2,FALSE),"")</f>
        <v/>
      </c>
      <c r="M192" s="155" t="str">
        <f>IFERROR(VLOOKUP(J192,'اسماء العملاء'!$A$2:$C$142,3,FALSE),"")</f>
        <v/>
      </c>
      <c r="N192" s="28"/>
    </row>
    <row r="193" spans="1:14" ht="23.1" customHeight="1" x14ac:dyDescent="0.3">
      <c r="A193" s="179" t="str">
        <f t="shared" ca="1" si="4"/>
        <v/>
      </c>
      <c r="B193" s="157"/>
      <c r="C193" s="155" t="str">
        <f>IF(B193="","",SUMIF('الرصيد الثابت'!$A$2:$A$52,B193,'الرصيد الثابت'!$B$2:$B$52))</f>
        <v/>
      </c>
      <c r="D193" s="155" t="str">
        <f>IF(B193="","",SUMIF('الرصيد الثابت'!$A$2:$A$52,B193,'الرصيد الثابت'!$C$2:$C$52))</f>
        <v/>
      </c>
      <c r="E193" s="33"/>
      <c r="F193" s="33"/>
      <c r="G193" s="44">
        <f t="shared" si="5"/>
        <v>0</v>
      </c>
      <c r="H193" s="37"/>
      <c r="I193" s="150"/>
      <c r="J193" s="37"/>
      <c r="K193" s="215" t="str">
        <f>IFERROR(VLOOKUP(J193,'اسماء العملاء'!$A$2:$E$142,5,FALSE),"")</f>
        <v/>
      </c>
      <c r="L193" s="212" t="str">
        <f>IFERROR(VLOOKUP(J193,'اسماء العملاء'!$A$2:$C$142,2,FALSE),"")</f>
        <v/>
      </c>
      <c r="M193" s="155" t="str">
        <f>IFERROR(VLOOKUP(J193,'اسماء العملاء'!$A$2:$C$142,3,FALSE),"")</f>
        <v/>
      </c>
      <c r="N193" s="28"/>
    </row>
    <row r="194" spans="1:14" ht="23.1" customHeight="1" x14ac:dyDescent="0.3">
      <c r="A194" s="179" t="str">
        <f t="shared" ca="1" si="4"/>
        <v/>
      </c>
      <c r="B194" s="157"/>
      <c r="C194" s="155" t="str">
        <f>IF(B194="","",SUMIF('الرصيد الثابت'!$A$2:$A$52,B194,'الرصيد الثابت'!$B$2:$B$52))</f>
        <v/>
      </c>
      <c r="D194" s="155" t="str">
        <f>IF(B194="","",SUMIF('الرصيد الثابت'!$A$2:$A$52,B194,'الرصيد الثابت'!$C$2:$C$52))</f>
        <v/>
      </c>
      <c r="E194" s="33"/>
      <c r="F194" s="33"/>
      <c r="G194" s="44">
        <f t="shared" si="5"/>
        <v>0</v>
      </c>
      <c r="H194" s="37"/>
      <c r="I194" s="150"/>
      <c r="J194" s="37"/>
      <c r="K194" s="215" t="str">
        <f>IFERROR(VLOOKUP(J194,'اسماء العملاء'!$A$2:$E$142,5,FALSE),"")</f>
        <v/>
      </c>
      <c r="L194" s="212" t="str">
        <f>IFERROR(VLOOKUP(J194,'اسماء العملاء'!$A$2:$C$142,2,FALSE),"")</f>
        <v/>
      </c>
      <c r="M194" s="155" t="str">
        <f>IFERROR(VLOOKUP(J194,'اسماء العملاء'!$A$2:$C$142,3,FALSE),"")</f>
        <v/>
      </c>
      <c r="N194" s="28"/>
    </row>
    <row r="195" spans="1:14" ht="23.1" customHeight="1" x14ac:dyDescent="0.3">
      <c r="A195" s="179" t="str">
        <f t="shared" ca="1" si="4"/>
        <v/>
      </c>
      <c r="B195" s="157"/>
      <c r="C195" s="155" t="str">
        <f>IF(B195="","",SUMIF('الرصيد الثابت'!$A$2:$A$52,B195,'الرصيد الثابت'!$B$2:$B$52))</f>
        <v/>
      </c>
      <c r="D195" s="155" t="str">
        <f>IF(B195="","",SUMIF('الرصيد الثابت'!$A$2:$A$52,B195,'الرصيد الثابت'!$C$2:$C$52))</f>
        <v/>
      </c>
      <c r="E195" s="33"/>
      <c r="F195" s="33"/>
      <c r="G195" s="44">
        <f t="shared" si="5"/>
        <v>0</v>
      </c>
      <c r="H195" s="37"/>
      <c r="I195" s="150"/>
      <c r="J195" s="37"/>
      <c r="K195" s="215" t="str">
        <f>IFERROR(VLOOKUP(J195,'اسماء العملاء'!$A$2:$E$142,5,FALSE),"")</f>
        <v/>
      </c>
      <c r="L195" s="212" t="str">
        <f>IFERROR(VLOOKUP(J195,'اسماء العملاء'!$A$2:$C$142,2,FALSE),"")</f>
        <v/>
      </c>
      <c r="M195" s="155" t="str">
        <f>IFERROR(VLOOKUP(J195,'اسماء العملاء'!$A$2:$C$142,3,FALSE),"")</f>
        <v/>
      </c>
      <c r="N195" s="28"/>
    </row>
    <row r="196" spans="1:14" ht="23.1" customHeight="1" x14ac:dyDescent="0.3">
      <c r="A196" s="179" t="str">
        <f t="shared" ref="A196:A251" ca="1" si="6">IF(B196="","",TODAY())</f>
        <v/>
      </c>
      <c r="B196" s="157"/>
      <c r="C196" s="155" t="str">
        <f>IF(B196="","",SUMIF('الرصيد الثابت'!$A$2:$A$52,B196,'الرصيد الثابت'!$B$2:$B$52))</f>
        <v/>
      </c>
      <c r="D196" s="155" t="str">
        <f>IF(B196="","",SUMIF('الرصيد الثابت'!$A$2:$A$52,B196,'الرصيد الثابت'!$C$2:$C$52))</f>
        <v/>
      </c>
      <c r="E196" s="33"/>
      <c r="F196" s="33"/>
      <c r="G196" s="44">
        <f t="shared" ref="G196:G251" si="7">SUM(E196-F196)</f>
        <v>0</v>
      </c>
      <c r="H196" s="37"/>
      <c r="I196" s="150"/>
      <c r="J196" s="37"/>
      <c r="K196" s="215" t="str">
        <f>IFERROR(VLOOKUP(J196,'اسماء العملاء'!$A$2:$E$142,5,FALSE),"")</f>
        <v/>
      </c>
      <c r="L196" s="212" t="str">
        <f>IFERROR(VLOOKUP(J196,'اسماء العملاء'!$A$2:$C$142,2,FALSE),"")</f>
        <v/>
      </c>
      <c r="M196" s="155" t="str">
        <f>IFERROR(VLOOKUP(J196,'اسماء العملاء'!$A$2:$C$142,3,FALSE),"")</f>
        <v/>
      </c>
      <c r="N196" s="28"/>
    </row>
    <row r="197" spans="1:14" ht="23.1" customHeight="1" x14ac:dyDescent="0.3">
      <c r="A197" s="179" t="str">
        <f t="shared" ca="1" si="6"/>
        <v/>
      </c>
      <c r="B197" s="157"/>
      <c r="C197" s="155" t="str">
        <f>IF(B197="","",SUMIF('الرصيد الثابت'!$A$2:$A$52,B197,'الرصيد الثابت'!$B$2:$B$52))</f>
        <v/>
      </c>
      <c r="D197" s="155" t="str">
        <f>IF(B197="","",SUMIF('الرصيد الثابت'!$A$2:$A$52,B197,'الرصيد الثابت'!$C$2:$C$52))</f>
        <v/>
      </c>
      <c r="E197" s="33"/>
      <c r="F197" s="33"/>
      <c r="G197" s="44">
        <f t="shared" si="7"/>
        <v>0</v>
      </c>
      <c r="H197" s="37"/>
      <c r="I197" s="150"/>
      <c r="J197" s="37"/>
      <c r="K197" s="215" t="str">
        <f>IFERROR(VLOOKUP(J197,'اسماء العملاء'!$A$2:$E$142,5,FALSE),"")</f>
        <v/>
      </c>
      <c r="L197" s="212" t="str">
        <f>IFERROR(VLOOKUP(J197,'اسماء العملاء'!$A$2:$C$142,2,FALSE),"")</f>
        <v/>
      </c>
      <c r="M197" s="155" t="str">
        <f>IFERROR(VLOOKUP(J197,'اسماء العملاء'!$A$2:$C$142,3,FALSE),"")</f>
        <v/>
      </c>
      <c r="N197" s="28"/>
    </row>
    <row r="198" spans="1:14" ht="23.1" customHeight="1" x14ac:dyDescent="0.3">
      <c r="A198" s="179" t="str">
        <f t="shared" ca="1" si="6"/>
        <v/>
      </c>
      <c r="B198" s="157"/>
      <c r="C198" s="155" t="str">
        <f>IF(B198="","",SUMIF('الرصيد الثابت'!$A$2:$A$52,B198,'الرصيد الثابت'!$B$2:$B$52))</f>
        <v/>
      </c>
      <c r="D198" s="155" t="str">
        <f>IF(B198="","",SUMIF('الرصيد الثابت'!$A$2:$A$52,B198,'الرصيد الثابت'!$C$2:$C$52))</f>
        <v/>
      </c>
      <c r="E198" s="33"/>
      <c r="F198" s="33"/>
      <c r="G198" s="44">
        <f t="shared" si="7"/>
        <v>0</v>
      </c>
      <c r="H198" s="37"/>
      <c r="I198" s="150"/>
      <c r="J198" s="37"/>
      <c r="K198" s="215" t="str">
        <f>IFERROR(VLOOKUP(J198,'اسماء العملاء'!$A$2:$E$142,5,FALSE),"")</f>
        <v/>
      </c>
      <c r="L198" s="212" t="str">
        <f>IFERROR(VLOOKUP(J198,'اسماء العملاء'!$A$2:$C$142,2,FALSE),"")</f>
        <v/>
      </c>
      <c r="M198" s="155" t="str">
        <f>IFERROR(VLOOKUP(J198,'اسماء العملاء'!$A$2:$C$142,3,FALSE),"")</f>
        <v/>
      </c>
      <c r="N198" s="28"/>
    </row>
    <row r="199" spans="1:14" ht="23.1" customHeight="1" x14ac:dyDescent="0.3">
      <c r="A199" s="179" t="str">
        <f t="shared" ca="1" si="6"/>
        <v/>
      </c>
      <c r="B199" s="157"/>
      <c r="C199" s="155" t="str">
        <f>IF(B199="","",SUMIF('الرصيد الثابت'!$A$2:$A$52,B199,'الرصيد الثابت'!$B$2:$B$52))</f>
        <v/>
      </c>
      <c r="D199" s="155" t="str">
        <f>IF(B199="","",SUMIF('الرصيد الثابت'!$A$2:$A$52,B199,'الرصيد الثابت'!$C$2:$C$52))</f>
        <v/>
      </c>
      <c r="E199" s="33"/>
      <c r="F199" s="33"/>
      <c r="G199" s="44">
        <f t="shared" si="7"/>
        <v>0</v>
      </c>
      <c r="H199" s="37"/>
      <c r="I199" s="150"/>
      <c r="J199" s="37"/>
      <c r="K199" s="215" t="str">
        <f>IFERROR(VLOOKUP(J199,'اسماء العملاء'!$A$2:$E$142,5,FALSE),"")</f>
        <v/>
      </c>
      <c r="L199" s="212" t="str">
        <f>IFERROR(VLOOKUP(J199,'اسماء العملاء'!$A$2:$C$142,2,FALSE),"")</f>
        <v/>
      </c>
      <c r="M199" s="155" t="str">
        <f>IFERROR(VLOOKUP(J199,'اسماء العملاء'!$A$2:$C$142,3,FALSE),"")</f>
        <v/>
      </c>
      <c r="N199" s="28"/>
    </row>
    <row r="200" spans="1:14" ht="23.1" customHeight="1" x14ac:dyDescent="0.3">
      <c r="A200" s="179" t="str">
        <f t="shared" ca="1" si="6"/>
        <v/>
      </c>
      <c r="B200" s="157"/>
      <c r="C200" s="155" t="str">
        <f>IF(B200="","",SUMIF('الرصيد الثابت'!$A$2:$A$52,B200,'الرصيد الثابت'!$B$2:$B$52))</f>
        <v/>
      </c>
      <c r="D200" s="155" t="str">
        <f>IF(B200="","",SUMIF('الرصيد الثابت'!$A$2:$A$52,B200,'الرصيد الثابت'!$C$2:$C$52))</f>
        <v/>
      </c>
      <c r="E200" s="33"/>
      <c r="F200" s="33"/>
      <c r="G200" s="44">
        <f t="shared" si="7"/>
        <v>0</v>
      </c>
      <c r="H200" s="37"/>
      <c r="I200" s="150"/>
      <c r="J200" s="37"/>
      <c r="K200" s="215" t="str">
        <f>IFERROR(VLOOKUP(J200,'اسماء العملاء'!$A$2:$E$142,5,FALSE),"")</f>
        <v/>
      </c>
      <c r="L200" s="212" t="str">
        <f>IFERROR(VLOOKUP(J200,'اسماء العملاء'!$A$2:$C$142,2,FALSE),"")</f>
        <v/>
      </c>
      <c r="M200" s="155" t="str">
        <f>IFERROR(VLOOKUP(J200,'اسماء العملاء'!$A$2:$C$142,3,FALSE),"")</f>
        <v/>
      </c>
      <c r="N200" s="28"/>
    </row>
    <row r="201" spans="1:14" ht="23.1" customHeight="1" x14ac:dyDescent="0.3">
      <c r="A201" s="179" t="str">
        <f t="shared" ca="1" si="6"/>
        <v/>
      </c>
      <c r="B201" s="157"/>
      <c r="C201" s="155" t="str">
        <f>IF(B201="","",SUMIF('الرصيد الثابت'!$A$2:$A$52,B201,'الرصيد الثابت'!$B$2:$B$52))</f>
        <v/>
      </c>
      <c r="D201" s="155" t="str">
        <f>IF(B201="","",SUMIF('الرصيد الثابت'!$A$2:$A$52,B201,'الرصيد الثابت'!$C$2:$C$52))</f>
        <v/>
      </c>
      <c r="E201" s="33"/>
      <c r="F201" s="33"/>
      <c r="G201" s="44">
        <f t="shared" si="7"/>
        <v>0</v>
      </c>
      <c r="H201" s="37"/>
      <c r="I201" s="150"/>
      <c r="J201" s="37"/>
      <c r="K201" s="215" t="str">
        <f>IFERROR(VLOOKUP(J201,'اسماء العملاء'!$A$2:$E$142,5,FALSE),"")</f>
        <v/>
      </c>
      <c r="L201" s="212" t="str">
        <f>IFERROR(VLOOKUP(J201,'اسماء العملاء'!$A$2:$C$142,2,FALSE),"")</f>
        <v/>
      </c>
      <c r="M201" s="155" t="str">
        <f>IFERROR(VLOOKUP(J201,'اسماء العملاء'!$A$2:$C$142,3,FALSE),"")</f>
        <v/>
      </c>
      <c r="N201" s="28"/>
    </row>
    <row r="202" spans="1:14" ht="23.1" customHeight="1" x14ac:dyDescent="0.3">
      <c r="A202" s="179" t="str">
        <f t="shared" ca="1" si="6"/>
        <v/>
      </c>
      <c r="B202" s="157"/>
      <c r="C202" s="155" t="str">
        <f>IF(B202="","",SUMIF('الرصيد الثابت'!$A$2:$A$52,B202,'الرصيد الثابت'!$B$2:$B$52))</f>
        <v/>
      </c>
      <c r="D202" s="155" t="str">
        <f>IF(B202="","",SUMIF('الرصيد الثابت'!$A$2:$A$52,B202,'الرصيد الثابت'!$C$2:$C$52))</f>
        <v/>
      </c>
      <c r="E202" s="33"/>
      <c r="F202" s="33"/>
      <c r="G202" s="44">
        <f t="shared" si="7"/>
        <v>0</v>
      </c>
      <c r="H202" s="37"/>
      <c r="I202" s="150"/>
      <c r="J202" s="37"/>
      <c r="K202" s="215" t="str">
        <f>IFERROR(VLOOKUP(J202,'اسماء العملاء'!$A$2:$E$142,5,FALSE),"")</f>
        <v/>
      </c>
      <c r="L202" s="212" t="str">
        <f>IFERROR(VLOOKUP(J202,'اسماء العملاء'!$A$2:$C$142,2,FALSE),"")</f>
        <v/>
      </c>
      <c r="M202" s="155" t="str">
        <f>IFERROR(VLOOKUP(J202,'اسماء العملاء'!$A$2:$C$142,3,FALSE),"")</f>
        <v/>
      </c>
      <c r="N202" s="28"/>
    </row>
    <row r="203" spans="1:14" ht="23.1" customHeight="1" x14ac:dyDescent="0.3">
      <c r="A203" s="179" t="str">
        <f t="shared" ca="1" si="6"/>
        <v/>
      </c>
      <c r="B203" s="157"/>
      <c r="C203" s="155" t="str">
        <f>IF(B203="","",SUMIF('الرصيد الثابت'!$A$2:$A$52,B203,'الرصيد الثابت'!$B$2:$B$52))</f>
        <v/>
      </c>
      <c r="D203" s="155" t="str">
        <f>IF(B203="","",SUMIF('الرصيد الثابت'!$A$2:$A$52,B203,'الرصيد الثابت'!$C$2:$C$52))</f>
        <v/>
      </c>
      <c r="E203" s="33"/>
      <c r="F203" s="33"/>
      <c r="G203" s="44">
        <f t="shared" si="7"/>
        <v>0</v>
      </c>
      <c r="H203" s="37"/>
      <c r="I203" s="150"/>
      <c r="J203" s="37"/>
      <c r="K203" s="215" t="str">
        <f>IFERROR(VLOOKUP(J203,'اسماء العملاء'!$A$2:$E$142,5,FALSE),"")</f>
        <v/>
      </c>
      <c r="L203" s="212" t="str">
        <f>IFERROR(VLOOKUP(J203,'اسماء العملاء'!$A$2:$C$142,2,FALSE),"")</f>
        <v/>
      </c>
      <c r="M203" s="155" t="str">
        <f>IFERROR(VLOOKUP(J203,'اسماء العملاء'!$A$2:$C$142,3,FALSE),"")</f>
        <v/>
      </c>
      <c r="N203" s="28"/>
    </row>
    <row r="204" spans="1:14" ht="23.1" customHeight="1" x14ac:dyDescent="0.3">
      <c r="A204" s="179" t="str">
        <f t="shared" ca="1" si="6"/>
        <v/>
      </c>
      <c r="B204" s="157"/>
      <c r="C204" s="155" t="str">
        <f>IF(B204="","",SUMIF('الرصيد الثابت'!$A$2:$A$52,B204,'الرصيد الثابت'!$B$2:$B$52))</f>
        <v/>
      </c>
      <c r="D204" s="155" t="str">
        <f>IF(B204="","",SUMIF('الرصيد الثابت'!$A$2:$A$52,B204,'الرصيد الثابت'!$C$2:$C$52))</f>
        <v/>
      </c>
      <c r="E204" s="33"/>
      <c r="F204" s="33"/>
      <c r="G204" s="44">
        <f t="shared" si="7"/>
        <v>0</v>
      </c>
      <c r="H204" s="37"/>
      <c r="I204" s="150"/>
      <c r="J204" s="37"/>
      <c r="K204" s="215" t="str">
        <f>IFERROR(VLOOKUP(J204,'اسماء العملاء'!$A$2:$E$142,5,FALSE),"")</f>
        <v/>
      </c>
      <c r="L204" s="212" t="str">
        <f>IFERROR(VLOOKUP(J204,'اسماء العملاء'!$A$2:$C$142,2,FALSE),"")</f>
        <v/>
      </c>
      <c r="M204" s="155" t="str">
        <f>IFERROR(VLOOKUP(J204,'اسماء العملاء'!$A$2:$C$142,3,FALSE),"")</f>
        <v/>
      </c>
      <c r="N204" s="28"/>
    </row>
    <row r="205" spans="1:14" ht="23.1" customHeight="1" x14ac:dyDescent="0.3">
      <c r="A205" s="179" t="str">
        <f t="shared" ca="1" si="6"/>
        <v/>
      </c>
      <c r="B205" s="157"/>
      <c r="C205" s="155" t="str">
        <f>IF(B205="","",SUMIF('الرصيد الثابت'!$A$2:$A$52,B205,'الرصيد الثابت'!$B$2:$B$52))</f>
        <v/>
      </c>
      <c r="D205" s="155" t="str">
        <f>IF(B205="","",SUMIF('الرصيد الثابت'!$A$2:$A$52,B205,'الرصيد الثابت'!$C$2:$C$52))</f>
        <v/>
      </c>
      <c r="E205" s="33"/>
      <c r="F205" s="33"/>
      <c r="G205" s="44">
        <f t="shared" si="7"/>
        <v>0</v>
      </c>
      <c r="H205" s="37"/>
      <c r="I205" s="150"/>
      <c r="J205" s="37"/>
      <c r="K205" s="215" t="str">
        <f>IFERROR(VLOOKUP(J205,'اسماء العملاء'!$A$2:$E$142,5,FALSE),"")</f>
        <v/>
      </c>
      <c r="L205" s="212" t="str">
        <f>IFERROR(VLOOKUP(J205,'اسماء العملاء'!$A$2:$C$142,2,FALSE),"")</f>
        <v/>
      </c>
      <c r="M205" s="155" t="str">
        <f>IFERROR(VLOOKUP(J205,'اسماء العملاء'!$A$2:$C$142,3,FALSE),"")</f>
        <v/>
      </c>
      <c r="N205" s="28"/>
    </row>
    <row r="206" spans="1:14" ht="23.1" customHeight="1" x14ac:dyDescent="0.3">
      <c r="A206" s="179" t="str">
        <f t="shared" ca="1" si="6"/>
        <v/>
      </c>
      <c r="B206" s="157"/>
      <c r="C206" s="155" t="str">
        <f>IF(B206="","",SUMIF('الرصيد الثابت'!$A$2:$A$52,B206,'الرصيد الثابت'!$B$2:$B$52))</f>
        <v/>
      </c>
      <c r="D206" s="155" t="str">
        <f>IF(B206="","",SUMIF('الرصيد الثابت'!$A$2:$A$52,B206,'الرصيد الثابت'!$C$2:$C$52))</f>
        <v/>
      </c>
      <c r="E206" s="33"/>
      <c r="F206" s="33"/>
      <c r="G206" s="44">
        <f t="shared" si="7"/>
        <v>0</v>
      </c>
      <c r="H206" s="37"/>
      <c r="I206" s="150"/>
      <c r="J206" s="37"/>
      <c r="K206" s="215" t="str">
        <f>IFERROR(VLOOKUP(J206,'اسماء العملاء'!$A$2:$E$142,5,FALSE),"")</f>
        <v/>
      </c>
      <c r="L206" s="212" t="str">
        <f>IFERROR(VLOOKUP(J206,'اسماء العملاء'!$A$2:$C$142,2,FALSE),"")</f>
        <v/>
      </c>
      <c r="M206" s="155" t="str">
        <f>IFERROR(VLOOKUP(J206,'اسماء العملاء'!$A$2:$C$142,3,FALSE),"")</f>
        <v/>
      </c>
      <c r="N206" s="28"/>
    </row>
    <row r="207" spans="1:14" ht="23.1" customHeight="1" x14ac:dyDescent="0.3">
      <c r="A207" s="179" t="str">
        <f t="shared" ca="1" si="6"/>
        <v/>
      </c>
      <c r="B207" s="157"/>
      <c r="C207" s="155" t="str">
        <f>IF(B207="","",SUMIF('الرصيد الثابت'!$A$2:$A$52,B207,'الرصيد الثابت'!$B$2:$B$52))</f>
        <v/>
      </c>
      <c r="D207" s="155" t="str">
        <f>IF(B207="","",SUMIF('الرصيد الثابت'!$A$2:$A$52,B207,'الرصيد الثابت'!$C$2:$C$52))</f>
        <v/>
      </c>
      <c r="E207" s="33"/>
      <c r="F207" s="33"/>
      <c r="G207" s="44">
        <f t="shared" si="7"/>
        <v>0</v>
      </c>
      <c r="H207" s="37"/>
      <c r="I207" s="150"/>
      <c r="J207" s="37"/>
      <c r="K207" s="215" t="str">
        <f>IFERROR(VLOOKUP(J207,'اسماء العملاء'!$A$2:$E$142,5,FALSE),"")</f>
        <v/>
      </c>
      <c r="L207" s="212" t="str">
        <f>IFERROR(VLOOKUP(J207,'اسماء العملاء'!$A$2:$C$142,2,FALSE),"")</f>
        <v/>
      </c>
      <c r="M207" s="155" t="str">
        <f>IFERROR(VLOOKUP(J207,'اسماء العملاء'!$A$2:$C$142,3,FALSE),"")</f>
        <v/>
      </c>
      <c r="N207" s="28"/>
    </row>
    <row r="208" spans="1:14" ht="23.1" customHeight="1" x14ac:dyDescent="0.3">
      <c r="A208" s="179" t="str">
        <f t="shared" ca="1" si="6"/>
        <v/>
      </c>
      <c r="B208" s="157"/>
      <c r="C208" s="155" t="str">
        <f>IF(B208="","",SUMIF('الرصيد الثابت'!$A$2:$A$52,B208,'الرصيد الثابت'!$B$2:$B$52))</f>
        <v/>
      </c>
      <c r="D208" s="155" t="str">
        <f>IF(B208="","",SUMIF('الرصيد الثابت'!$A$2:$A$52,B208,'الرصيد الثابت'!$C$2:$C$52))</f>
        <v/>
      </c>
      <c r="E208" s="33"/>
      <c r="F208" s="33"/>
      <c r="G208" s="44">
        <f t="shared" si="7"/>
        <v>0</v>
      </c>
      <c r="H208" s="37"/>
      <c r="I208" s="150"/>
      <c r="J208" s="37"/>
      <c r="K208" s="215" t="str">
        <f>IFERROR(VLOOKUP(J208,'اسماء العملاء'!$A$2:$E$142,5,FALSE),"")</f>
        <v/>
      </c>
      <c r="L208" s="212" t="str">
        <f>IFERROR(VLOOKUP(J208,'اسماء العملاء'!$A$2:$C$142,2,FALSE),"")</f>
        <v/>
      </c>
      <c r="M208" s="155" t="str">
        <f>IFERROR(VLOOKUP(J208,'اسماء العملاء'!$A$2:$C$142,3,FALSE),"")</f>
        <v/>
      </c>
      <c r="N208" s="28"/>
    </row>
    <row r="209" spans="1:14" ht="23.1" customHeight="1" x14ac:dyDescent="0.3">
      <c r="A209" s="179" t="str">
        <f t="shared" ca="1" si="6"/>
        <v/>
      </c>
      <c r="B209" s="157"/>
      <c r="C209" s="155" t="str">
        <f>IF(B209="","",SUMIF('الرصيد الثابت'!$A$2:$A$52,B209,'الرصيد الثابت'!$B$2:$B$52))</f>
        <v/>
      </c>
      <c r="D209" s="155" t="str">
        <f>IF(B209="","",SUMIF('الرصيد الثابت'!$A$2:$A$52,B209,'الرصيد الثابت'!$C$2:$C$52))</f>
        <v/>
      </c>
      <c r="E209" s="33"/>
      <c r="F209" s="33"/>
      <c r="G209" s="44">
        <f t="shared" si="7"/>
        <v>0</v>
      </c>
      <c r="H209" s="37"/>
      <c r="I209" s="150"/>
      <c r="J209" s="37"/>
      <c r="K209" s="215" t="str">
        <f>IFERROR(VLOOKUP(J209,'اسماء العملاء'!$A$2:$E$142,5,FALSE),"")</f>
        <v/>
      </c>
      <c r="L209" s="212" t="str">
        <f>IFERROR(VLOOKUP(J209,'اسماء العملاء'!$A$2:$C$142,2,FALSE),"")</f>
        <v/>
      </c>
      <c r="M209" s="155" t="str">
        <f>IFERROR(VLOOKUP(J209,'اسماء العملاء'!$A$2:$C$142,3,FALSE),"")</f>
        <v/>
      </c>
      <c r="N209" s="28"/>
    </row>
    <row r="210" spans="1:14" ht="23.1" customHeight="1" x14ac:dyDescent="0.3">
      <c r="A210" s="179" t="str">
        <f t="shared" ca="1" si="6"/>
        <v/>
      </c>
      <c r="B210" s="157"/>
      <c r="C210" s="155" t="str">
        <f>IF(B210="","",SUMIF('الرصيد الثابت'!$A$2:$A$52,B210,'الرصيد الثابت'!$B$2:$B$52))</f>
        <v/>
      </c>
      <c r="D210" s="155" t="str">
        <f>IF(B210="","",SUMIF('الرصيد الثابت'!$A$2:$A$52,B210,'الرصيد الثابت'!$C$2:$C$52))</f>
        <v/>
      </c>
      <c r="E210" s="33"/>
      <c r="F210" s="33"/>
      <c r="G210" s="44">
        <f t="shared" si="7"/>
        <v>0</v>
      </c>
      <c r="H210" s="37"/>
      <c r="I210" s="150"/>
      <c r="J210" s="37"/>
      <c r="K210" s="215" t="str">
        <f>IFERROR(VLOOKUP(J210,'اسماء العملاء'!$A$2:$E$142,5,FALSE),"")</f>
        <v/>
      </c>
      <c r="L210" s="212" t="str">
        <f>IFERROR(VLOOKUP(J210,'اسماء العملاء'!$A$2:$C$142,2,FALSE),"")</f>
        <v/>
      </c>
      <c r="M210" s="155" t="str">
        <f>IFERROR(VLOOKUP(J210,'اسماء العملاء'!$A$2:$C$142,3,FALSE),"")</f>
        <v/>
      </c>
      <c r="N210" s="28"/>
    </row>
    <row r="211" spans="1:14" ht="23.1" customHeight="1" x14ac:dyDescent="0.3">
      <c r="A211" s="179" t="str">
        <f t="shared" ca="1" si="6"/>
        <v/>
      </c>
      <c r="B211" s="157"/>
      <c r="C211" s="155" t="str">
        <f>IF(B211="","",SUMIF('الرصيد الثابت'!$A$2:$A$52,B211,'الرصيد الثابت'!$B$2:$B$52))</f>
        <v/>
      </c>
      <c r="D211" s="155" t="str">
        <f>IF(B211="","",SUMIF('الرصيد الثابت'!$A$2:$A$52,B211,'الرصيد الثابت'!$C$2:$C$52))</f>
        <v/>
      </c>
      <c r="E211" s="33"/>
      <c r="F211" s="33"/>
      <c r="G211" s="44">
        <f t="shared" si="7"/>
        <v>0</v>
      </c>
      <c r="H211" s="37"/>
      <c r="I211" s="150"/>
      <c r="J211" s="37"/>
      <c r="K211" s="215" t="str">
        <f>IFERROR(VLOOKUP(J211,'اسماء العملاء'!$A$2:$E$142,5,FALSE),"")</f>
        <v/>
      </c>
      <c r="L211" s="212" t="str">
        <f>IFERROR(VLOOKUP(J211,'اسماء العملاء'!$A$2:$C$142,2,FALSE),"")</f>
        <v/>
      </c>
      <c r="M211" s="155" t="str">
        <f>IFERROR(VLOOKUP(J211,'اسماء العملاء'!$A$2:$C$142,3,FALSE),"")</f>
        <v/>
      </c>
      <c r="N211" s="28"/>
    </row>
    <row r="212" spans="1:14" ht="23.1" customHeight="1" x14ac:dyDescent="0.3">
      <c r="A212" s="179" t="str">
        <f t="shared" ca="1" si="6"/>
        <v/>
      </c>
      <c r="B212" s="157"/>
      <c r="C212" s="155" t="str">
        <f>IF(B212="","",SUMIF('الرصيد الثابت'!$A$2:$A$52,B212,'الرصيد الثابت'!$B$2:$B$52))</f>
        <v/>
      </c>
      <c r="D212" s="155" t="str">
        <f>IF(B212="","",SUMIF('الرصيد الثابت'!$A$2:$A$52,B212,'الرصيد الثابت'!$C$2:$C$52))</f>
        <v/>
      </c>
      <c r="E212" s="33"/>
      <c r="F212" s="33"/>
      <c r="G212" s="44">
        <f t="shared" si="7"/>
        <v>0</v>
      </c>
      <c r="H212" s="37"/>
      <c r="I212" s="150"/>
      <c r="J212" s="37"/>
      <c r="K212" s="215" t="str">
        <f>IFERROR(VLOOKUP(J212,'اسماء العملاء'!$A$2:$E$142,5,FALSE),"")</f>
        <v/>
      </c>
      <c r="L212" s="212" t="str">
        <f>IFERROR(VLOOKUP(J212,'اسماء العملاء'!$A$2:$C$142,2,FALSE),"")</f>
        <v/>
      </c>
      <c r="M212" s="155" t="str">
        <f>IFERROR(VLOOKUP(J212,'اسماء العملاء'!$A$2:$C$142,3,FALSE),"")</f>
        <v/>
      </c>
      <c r="N212" s="28"/>
    </row>
    <row r="213" spans="1:14" ht="23.1" customHeight="1" x14ac:dyDescent="0.3">
      <c r="A213" s="179" t="str">
        <f t="shared" ca="1" si="6"/>
        <v/>
      </c>
      <c r="B213" s="157"/>
      <c r="C213" s="155" t="str">
        <f>IF(B213="","",SUMIF('الرصيد الثابت'!$A$2:$A$52,B213,'الرصيد الثابت'!$B$2:$B$52))</f>
        <v/>
      </c>
      <c r="D213" s="155" t="str">
        <f>IF(B213="","",SUMIF('الرصيد الثابت'!$A$2:$A$52,B213,'الرصيد الثابت'!$C$2:$C$52))</f>
        <v/>
      </c>
      <c r="E213" s="33"/>
      <c r="F213" s="33"/>
      <c r="G213" s="44">
        <f t="shared" si="7"/>
        <v>0</v>
      </c>
      <c r="H213" s="37"/>
      <c r="I213" s="150"/>
      <c r="J213" s="37"/>
      <c r="K213" s="215" t="str">
        <f>IFERROR(VLOOKUP(J213,'اسماء العملاء'!$A$2:$E$142,5,FALSE),"")</f>
        <v/>
      </c>
      <c r="L213" s="212" t="str">
        <f>IFERROR(VLOOKUP(J213,'اسماء العملاء'!$A$2:$C$142,2,FALSE),"")</f>
        <v/>
      </c>
      <c r="M213" s="155" t="str">
        <f>IFERROR(VLOOKUP(J213,'اسماء العملاء'!$A$2:$C$142,3,FALSE),"")</f>
        <v/>
      </c>
      <c r="N213" s="28"/>
    </row>
    <row r="214" spans="1:14" ht="23.1" customHeight="1" x14ac:dyDescent="0.3">
      <c r="A214" s="179" t="str">
        <f t="shared" ca="1" si="6"/>
        <v/>
      </c>
      <c r="B214" s="157"/>
      <c r="C214" s="155" t="str">
        <f>IF(B214="","",SUMIF('الرصيد الثابت'!$A$2:$A$52,B214,'الرصيد الثابت'!$B$2:$B$52))</f>
        <v/>
      </c>
      <c r="D214" s="155" t="str">
        <f>IF(B214="","",SUMIF('الرصيد الثابت'!$A$2:$A$52,B214,'الرصيد الثابت'!$C$2:$C$52))</f>
        <v/>
      </c>
      <c r="E214" s="33"/>
      <c r="F214" s="33"/>
      <c r="G214" s="44">
        <f t="shared" si="7"/>
        <v>0</v>
      </c>
      <c r="H214" s="37"/>
      <c r="I214" s="150"/>
      <c r="J214" s="37"/>
      <c r="K214" s="215" t="str">
        <f>IFERROR(VLOOKUP(J214,'اسماء العملاء'!$A$2:$E$142,5,FALSE),"")</f>
        <v/>
      </c>
      <c r="L214" s="212" t="str">
        <f>IFERROR(VLOOKUP(J214,'اسماء العملاء'!$A$2:$C$142,2,FALSE),"")</f>
        <v/>
      </c>
      <c r="M214" s="155" t="str">
        <f>IFERROR(VLOOKUP(J214,'اسماء العملاء'!$A$2:$C$142,3,FALSE),"")</f>
        <v/>
      </c>
      <c r="N214" s="28"/>
    </row>
    <row r="215" spans="1:14" ht="23.1" customHeight="1" x14ac:dyDescent="0.3">
      <c r="A215" s="179" t="str">
        <f t="shared" ca="1" si="6"/>
        <v/>
      </c>
      <c r="B215" s="157"/>
      <c r="C215" s="155" t="str">
        <f>IF(B215="","",SUMIF('الرصيد الثابت'!$A$2:$A$52,B215,'الرصيد الثابت'!$B$2:$B$52))</f>
        <v/>
      </c>
      <c r="D215" s="155" t="str">
        <f>IF(B215="","",SUMIF('الرصيد الثابت'!$A$2:$A$52,B215,'الرصيد الثابت'!$C$2:$C$52))</f>
        <v/>
      </c>
      <c r="E215" s="33"/>
      <c r="F215" s="33"/>
      <c r="G215" s="44">
        <f t="shared" si="7"/>
        <v>0</v>
      </c>
      <c r="H215" s="37"/>
      <c r="I215" s="150"/>
      <c r="J215" s="37"/>
      <c r="K215" s="215" t="str">
        <f>IFERROR(VLOOKUP(J215,'اسماء العملاء'!$A$2:$E$142,5,FALSE),"")</f>
        <v/>
      </c>
      <c r="L215" s="212" t="str">
        <f>IFERROR(VLOOKUP(J215,'اسماء العملاء'!$A$2:$C$142,2,FALSE),"")</f>
        <v/>
      </c>
      <c r="M215" s="155" t="str">
        <f>IFERROR(VLOOKUP(J215,'اسماء العملاء'!$A$2:$C$142,3,FALSE),"")</f>
        <v/>
      </c>
      <c r="N215" s="28"/>
    </row>
    <row r="216" spans="1:14" ht="23.1" customHeight="1" x14ac:dyDescent="0.3">
      <c r="A216" s="179" t="str">
        <f t="shared" ca="1" si="6"/>
        <v/>
      </c>
      <c r="B216" s="157"/>
      <c r="C216" s="155" t="str">
        <f>IF(B216="","",SUMIF('الرصيد الثابت'!$A$2:$A$52,B216,'الرصيد الثابت'!$B$2:$B$52))</f>
        <v/>
      </c>
      <c r="D216" s="155" t="str">
        <f>IF(B216="","",SUMIF('الرصيد الثابت'!$A$2:$A$52,B216,'الرصيد الثابت'!$C$2:$C$52))</f>
        <v/>
      </c>
      <c r="E216" s="33"/>
      <c r="F216" s="33"/>
      <c r="G216" s="44">
        <f t="shared" si="7"/>
        <v>0</v>
      </c>
      <c r="H216" s="37"/>
      <c r="I216" s="150"/>
      <c r="J216" s="37"/>
      <c r="K216" s="215" t="str">
        <f>IFERROR(VLOOKUP(J216,'اسماء العملاء'!$A$2:$E$142,5,FALSE),"")</f>
        <v/>
      </c>
      <c r="L216" s="212" t="str">
        <f>IFERROR(VLOOKUP(J216,'اسماء العملاء'!$A$2:$C$142,2,FALSE),"")</f>
        <v/>
      </c>
      <c r="M216" s="155" t="str">
        <f>IFERROR(VLOOKUP(J216,'اسماء العملاء'!$A$2:$C$142,3,FALSE),"")</f>
        <v/>
      </c>
      <c r="N216" s="28"/>
    </row>
    <row r="217" spans="1:14" ht="23.1" customHeight="1" x14ac:dyDescent="0.3">
      <c r="A217" s="179" t="str">
        <f t="shared" ca="1" si="6"/>
        <v/>
      </c>
      <c r="B217" s="157"/>
      <c r="C217" s="155" t="str">
        <f>IF(B217="","",SUMIF('الرصيد الثابت'!$A$2:$A$52,B217,'الرصيد الثابت'!$B$2:$B$52))</f>
        <v/>
      </c>
      <c r="D217" s="155" t="str">
        <f>IF(B217="","",SUMIF('الرصيد الثابت'!$A$2:$A$52,B217,'الرصيد الثابت'!$C$2:$C$52))</f>
        <v/>
      </c>
      <c r="E217" s="33"/>
      <c r="F217" s="33"/>
      <c r="G217" s="44">
        <f t="shared" si="7"/>
        <v>0</v>
      </c>
      <c r="H217" s="37"/>
      <c r="I217" s="150"/>
      <c r="J217" s="37"/>
      <c r="K217" s="215" t="str">
        <f>IFERROR(VLOOKUP(J217,'اسماء العملاء'!$A$2:$E$142,5,FALSE),"")</f>
        <v/>
      </c>
      <c r="L217" s="212" t="str">
        <f>IFERROR(VLOOKUP(J217,'اسماء العملاء'!$A$2:$C$142,2,FALSE),"")</f>
        <v/>
      </c>
      <c r="M217" s="155" t="str">
        <f>IFERROR(VLOOKUP(J217,'اسماء العملاء'!$A$2:$C$142,3,FALSE),"")</f>
        <v/>
      </c>
      <c r="N217" s="28"/>
    </row>
    <row r="218" spans="1:14" ht="23.1" customHeight="1" x14ac:dyDescent="0.3">
      <c r="A218" s="179" t="str">
        <f t="shared" ca="1" si="6"/>
        <v/>
      </c>
      <c r="B218" s="157"/>
      <c r="C218" s="155" t="str">
        <f>IF(B218="","",SUMIF('الرصيد الثابت'!$A$2:$A$52,B218,'الرصيد الثابت'!$B$2:$B$52))</f>
        <v/>
      </c>
      <c r="D218" s="155" t="str">
        <f>IF(B218="","",SUMIF('الرصيد الثابت'!$A$2:$A$52,B218,'الرصيد الثابت'!$C$2:$C$52))</f>
        <v/>
      </c>
      <c r="E218" s="33"/>
      <c r="F218" s="33"/>
      <c r="G218" s="44">
        <f t="shared" si="7"/>
        <v>0</v>
      </c>
      <c r="H218" s="37"/>
      <c r="I218" s="150"/>
      <c r="J218" s="37"/>
      <c r="K218" s="215" t="str">
        <f>IFERROR(VLOOKUP(J218,'اسماء العملاء'!$A$2:$E$142,5,FALSE),"")</f>
        <v/>
      </c>
      <c r="L218" s="212" t="str">
        <f>IFERROR(VLOOKUP(J218,'اسماء العملاء'!$A$2:$C$142,2,FALSE),"")</f>
        <v/>
      </c>
      <c r="M218" s="155" t="str">
        <f>IFERROR(VLOOKUP(J218,'اسماء العملاء'!$A$2:$C$142,3,FALSE),"")</f>
        <v/>
      </c>
      <c r="N218" s="28"/>
    </row>
    <row r="219" spans="1:14" ht="23.1" customHeight="1" x14ac:dyDescent="0.3">
      <c r="A219" s="179" t="str">
        <f t="shared" ca="1" si="6"/>
        <v/>
      </c>
      <c r="B219" s="157"/>
      <c r="C219" s="155" t="str">
        <f>IF(B219="","",SUMIF('الرصيد الثابت'!$A$2:$A$52,B219,'الرصيد الثابت'!$B$2:$B$52))</f>
        <v/>
      </c>
      <c r="D219" s="155" t="str">
        <f>IF(B219="","",SUMIF('الرصيد الثابت'!$A$2:$A$52,B219,'الرصيد الثابت'!$C$2:$C$52))</f>
        <v/>
      </c>
      <c r="E219" s="33"/>
      <c r="F219" s="33"/>
      <c r="G219" s="44">
        <f t="shared" si="7"/>
        <v>0</v>
      </c>
      <c r="H219" s="37"/>
      <c r="I219" s="150"/>
      <c r="J219" s="37"/>
      <c r="K219" s="215" t="str">
        <f>IFERROR(VLOOKUP(J219,'اسماء العملاء'!$A$2:$E$142,5,FALSE),"")</f>
        <v/>
      </c>
      <c r="L219" s="212" t="str">
        <f>IFERROR(VLOOKUP(J219,'اسماء العملاء'!$A$2:$C$142,2,FALSE),"")</f>
        <v/>
      </c>
      <c r="M219" s="155" t="str">
        <f>IFERROR(VLOOKUP(J219,'اسماء العملاء'!$A$2:$C$142,3,FALSE),"")</f>
        <v/>
      </c>
      <c r="N219" s="28"/>
    </row>
    <row r="220" spans="1:14" ht="23.1" customHeight="1" x14ac:dyDescent="0.3">
      <c r="A220" s="179" t="str">
        <f t="shared" ca="1" si="6"/>
        <v/>
      </c>
      <c r="B220" s="157"/>
      <c r="C220" s="155" t="str">
        <f>IF(B220="","",SUMIF('الرصيد الثابت'!$A$2:$A$52,B220,'الرصيد الثابت'!$B$2:$B$52))</f>
        <v/>
      </c>
      <c r="D220" s="155" t="str">
        <f>IF(B220="","",SUMIF('الرصيد الثابت'!$A$2:$A$52,B220,'الرصيد الثابت'!$C$2:$C$52))</f>
        <v/>
      </c>
      <c r="E220" s="33"/>
      <c r="F220" s="33"/>
      <c r="G220" s="44">
        <f t="shared" si="7"/>
        <v>0</v>
      </c>
      <c r="H220" s="37"/>
      <c r="I220" s="150"/>
      <c r="J220" s="37"/>
      <c r="K220" s="215" t="str">
        <f>IFERROR(VLOOKUP(J220,'اسماء العملاء'!$A$2:$E$142,5,FALSE),"")</f>
        <v/>
      </c>
      <c r="L220" s="212" t="str">
        <f>IFERROR(VLOOKUP(J220,'اسماء العملاء'!$A$2:$C$142,2,FALSE),"")</f>
        <v/>
      </c>
      <c r="M220" s="155" t="str">
        <f>IFERROR(VLOOKUP(J220,'اسماء العملاء'!$A$2:$C$142,3,FALSE),"")</f>
        <v/>
      </c>
      <c r="N220" s="28"/>
    </row>
    <row r="221" spans="1:14" ht="23.1" customHeight="1" x14ac:dyDescent="0.3">
      <c r="A221" s="179" t="str">
        <f t="shared" ca="1" si="6"/>
        <v/>
      </c>
      <c r="B221" s="157"/>
      <c r="C221" s="155" t="str">
        <f>IF(B221="","",SUMIF('الرصيد الثابت'!$A$2:$A$52,B221,'الرصيد الثابت'!$B$2:$B$52))</f>
        <v/>
      </c>
      <c r="D221" s="155" t="str">
        <f>IF(B221="","",SUMIF('الرصيد الثابت'!$A$2:$A$52,B221,'الرصيد الثابت'!$C$2:$C$52))</f>
        <v/>
      </c>
      <c r="E221" s="33"/>
      <c r="F221" s="33"/>
      <c r="G221" s="44">
        <f t="shared" si="7"/>
        <v>0</v>
      </c>
      <c r="H221" s="37"/>
      <c r="I221" s="150"/>
      <c r="J221" s="37"/>
      <c r="K221" s="215" t="str">
        <f>IFERROR(VLOOKUP(J221,'اسماء العملاء'!$A$2:$E$142,5,FALSE),"")</f>
        <v/>
      </c>
      <c r="L221" s="212" t="str">
        <f>IFERROR(VLOOKUP(J221,'اسماء العملاء'!$A$2:$C$142,2,FALSE),"")</f>
        <v/>
      </c>
      <c r="M221" s="155" t="str">
        <f>IFERROR(VLOOKUP(J221,'اسماء العملاء'!$A$2:$C$142,3,FALSE),"")</f>
        <v/>
      </c>
      <c r="N221" s="28"/>
    </row>
    <row r="222" spans="1:14" ht="23.1" customHeight="1" x14ac:dyDescent="0.3">
      <c r="A222" s="179" t="str">
        <f t="shared" ca="1" si="6"/>
        <v/>
      </c>
      <c r="B222" s="157"/>
      <c r="C222" s="155" t="str">
        <f>IF(B222="","",SUMIF('الرصيد الثابت'!$A$2:$A$52,B222,'الرصيد الثابت'!$B$2:$B$52))</f>
        <v/>
      </c>
      <c r="D222" s="155" t="str">
        <f>IF(B222="","",SUMIF('الرصيد الثابت'!$A$2:$A$52,B222,'الرصيد الثابت'!$C$2:$C$52))</f>
        <v/>
      </c>
      <c r="E222" s="33"/>
      <c r="F222" s="33"/>
      <c r="G222" s="44">
        <f t="shared" si="7"/>
        <v>0</v>
      </c>
      <c r="H222" s="37"/>
      <c r="I222" s="150"/>
      <c r="J222" s="37"/>
      <c r="K222" s="215" t="str">
        <f>IFERROR(VLOOKUP(J222,'اسماء العملاء'!$A$2:$E$142,5,FALSE),"")</f>
        <v/>
      </c>
      <c r="L222" s="212" t="str">
        <f>IFERROR(VLOOKUP(J222,'اسماء العملاء'!$A$2:$C$142,2,FALSE),"")</f>
        <v/>
      </c>
      <c r="M222" s="155" t="str">
        <f>IFERROR(VLOOKUP(J222,'اسماء العملاء'!$A$2:$C$142,3,FALSE),"")</f>
        <v/>
      </c>
      <c r="N222" s="28"/>
    </row>
    <row r="223" spans="1:14" ht="23.1" customHeight="1" x14ac:dyDescent="0.3">
      <c r="A223" s="179" t="str">
        <f t="shared" ca="1" si="6"/>
        <v/>
      </c>
      <c r="B223" s="157"/>
      <c r="C223" s="155" t="str">
        <f>IF(B223="","",SUMIF('الرصيد الثابت'!$A$2:$A$52,B223,'الرصيد الثابت'!$B$2:$B$52))</f>
        <v/>
      </c>
      <c r="D223" s="155" t="str">
        <f>IF(B223="","",SUMIF('الرصيد الثابت'!$A$2:$A$52,B223,'الرصيد الثابت'!$C$2:$C$52))</f>
        <v/>
      </c>
      <c r="E223" s="33"/>
      <c r="F223" s="33"/>
      <c r="G223" s="44">
        <f t="shared" si="7"/>
        <v>0</v>
      </c>
      <c r="H223" s="37"/>
      <c r="I223" s="150"/>
      <c r="J223" s="37"/>
      <c r="K223" s="215" t="str">
        <f>IFERROR(VLOOKUP(J223,'اسماء العملاء'!$A$2:$E$142,5,FALSE),"")</f>
        <v/>
      </c>
      <c r="L223" s="212" t="str">
        <f>IFERROR(VLOOKUP(J223,'اسماء العملاء'!$A$2:$C$142,2,FALSE),"")</f>
        <v/>
      </c>
      <c r="M223" s="155" t="str">
        <f>IFERROR(VLOOKUP(J223,'اسماء العملاء'!$A$2:$C$142,3,FALSE),"")</f>
        <v/>
      </c>
      <c r="N223" s="28"/>
    </row>
    <row r="224" spans="1:14" ht="23.1" customHeight="1" x14ac:dyDescent="0.3">
      <c r="A224" s="179" t="str">
        <f t="shared" ca="1" si="6"/>
        <v/>
      </c>
      <c r="B224" s="157"/>
      <c r="C224" s="155" t="str">
        <f>IF(B224="","",SUMIF('الرصيد الثابت'!$A$2:$A$52,B224,'الرصيد الثابت'!$B$2:$B$52))</f>
        <v/>
      </c>
      <c r="D224" s="155" t="str">
        <f>IF(B224="","",SUMIF('الرصيد الثابت'!$A$2:$A$52,B224,'الرصيد الثابت'!$C$2:$C$52))</f>
        <v/>
      </c>
      <c r="E224" s="33"/>
      <c r="F224" s="33"/>
      <c r="G224" s="44">
        <f t="shared" si="7"/>
        <v>0</v>
      </c>
      <c r="H224" s="37"/>
      <c r="I224" s="150"/>
      <c r="J224" s="37"/>
      <c r="K224" s="215" t="str">
        <f>IFERROR(VLOOKUP(J224,'اسماء العملاء'!$A$2:$E$142,5,FALSE),"")</f>
        <v/>
      </c>
      <c r="L224" s="212" t="str">
        <f>IFERROR(VLOOKUP(J224,'اسماء العملاء'!$A$2:$C$142,2,FALSE),"")</f>
        <v/>
      </c>
      <c r="M224" s="155" t="str">
        <f>IFERROR(VLOOKUP(J224,'اسماء العملاء'!$A$2:$C$142,3,FALSE),"")</f>
        <v/>
      </c>
      <c r="N224" s="28"/>
    </row>
    <row r="225" spans="1:14" ht="23.1" customHeight="1" x14ac:dyDescent="0.3">
      <c r="A225" s="179" t="str">
        <f t="shared" ca="1" si="6"/>
        <v/>
      </c>
      <c r="B225" s="157"/>
      <c r="C225" s="155" t="str">
        <f>IF(B225="","",SUMIF('الرصيد الثابت'!$A$2:$A$52,B225,'الرصيد الثابت'!$B$2:$B$52))</f>
        <v/>
      </c>
      <c r="D225" s="155" t="str">
        <f>IF(B225="","",SUMIF('الرصيد الثابت'!$A$2:$A$52,B225,'الرصيد الثابت'!$C$2:$C$52))</f>
        <v/>
      </c>
      <c r="E225" s="33"/>
      <c r="F225" s="33"/>
      <c r="G225" s="44">
        <f t="shared" si="7"/>
        <v>0</v>
      </c>
      <c r="H225" s="37"/>
      <c r="I225" s="150"/>
      <c r="J225" s="37"/>
      <c r="K225" s="215" t="str">
        <f>IFERROR(VLOOKUP(J225,'اسماء العملاء'!$A$2:$E$142,5,FALSE),"")</f>
        <v/>
      </c>
      <c r="L225" s="212" t="str">
        <f>IFERROR(VLOOKUP(J225,'اسماء العملاء'!$A$2:$C$142,2,FALSE),"")</f>
        <v/>
      </c>
      <c r="M225" s="155" t="str">
        <f>IFERROR(VLOOKUP(J225,'اسماء العملاء'!$A$2:$C$142,3,FALSE),"")</f>
        <v/>
      </c>
      <c r="N225" s="28"/>
    </row>
    <row r="226" spans="1:14" ht="23.1" customHeight="1" x14ac:dyDescent="0.3">
      <c r="A226" s="179" t="str">
        <f t="shared" ca="1" si="6"/>
        <v/>
      </c>
      <c r="B226" s="157"/>
      <c r="C226" s="155" t="str">
        <f>IF(B226="","",SUMIF('الرصيد الثابت'!$A$2:$A$52,B226,'الرصيد الثابت'!$B$2:$B$52))</f>
        <v/>
      </c>
      <c r="D226" s="155" t="str">
        <f>IF(B226="","",SUMIF('الرصيد الثابت'!$A$2:$A$52,B226,'الرصيد الثابت'!$C$2:$C$52))</f>
        <v/>
      </c>
      <c r="E226" s="33"/>
      <c r="F226" s="33"/>
      <c r="G226" s="44">
        <f t="shared" si="7"/>
        <v>0</v>
      </c>
      <c r="H226" s="37"/>
      <c r="I226" s="150"/>
      <c r="J226" s="37"/>
      <c r="K226" s="215" t="str">
        <f>IFERROR(VLOOKUP(J226,'اسماء العملاء'!$A$2:$E$142,5,FALSE),"")</f>
        <v/>
      </c>
      <c r="L226" s="212" t="str">
        <f>IFERROR(VLOOKUP(J226,'اسماء العملاء'!$A$2:$C$142,2,FALSE),"")</f>
        <v/>
      </c>
      <c r="M226" s="155" t="str">
        <f>IFERROR(VLOOKUP(J226,'اسماء العملاء'!$A$2:$C$142,3,FALSE),"")</f>
        <v/>
      </c>
      <c r="N226" s="28"/>
    </row>
    <row r="227" spans="1:14" ht="23.1" customHeight="1" x14ac:dyDescent="0.3">
      <c r="A227" s="179" t="str">
        <f t="shared" ca="1" si="6"/>
        <v/>
      </c>
      <c r="B227" s="157"/>
      <c r="C227" s="155" t="str">
        <f>IF(B227="","",SUMIF('الرصيد الثابت'!$A$2:$A$52,B227,'الرصيد الثابت'!$B$2:$B$52))</f>
        <v/>
      </c>
      <c r="D227" s="155" t="str">
        <f>IF(B227="","",SUMIF('الرصيد الثابت'!$A$2:$A$52,B227,'الرصيد الثابت'!$C$2:$C$52))</f>
        <v/>
      </c>
      <c r="E227" s="33"/>
      <c r="F227" s="33"/>
      <c r="G227" s="44">
        <f t="shared" si="7"/>
        <v>0</v>
      </c>
      <c r="H227" s="37"/>
      <c r="I227" s="150"/>
      <c r="J227" s="37"/>
      <c r="K227" s="215" t="str">
        <f>IFERROR(VLOOKUP(J227,'اسماء العملاء'!$A$2:$E$142,5,FALSE),"")</f>
        <v/>
      </c>
      <c r="L227" s="212" t="str">
        <f>IFERROR(VLOOKUP(J227,'اسماء العملاء'!$A$2:$C$142,2,FALSE),"")</f>
        <v/>
      </c>
      <c r="M227" s="155" t="str">
        <f>IFERROR(VLOOKUP(J227,'اسماء العملاء'!$A$2:$C$142,3,FALSE),"")</f>
        <v/>
      </c>
      <c r="N227" s="28"/>
    </row>
    <row r="228" spans="1:14" ht="23.1" customHeight="1" x14ac:dyDescent="0.3">
      <c r="A228" s="179" t="str">
        <f t="shared" ca="1" si="6"/>
        <v/>
      </c>
      <c r="B228" s="157"/>
      <c r="C228" s="155" t="str">
        <f>IF(B228="","",SUMIF('الرصيد الثابت'!$A$2:$A$52,B228,'الرصيد الثابت'!$B$2:$B$52))</f>
        <v/>
      </c>
      <c r="D228" s="155" t="str">
        <f>IF(B228="","",SUMIF('الرصيد الثابت'!$A$2:$A$52,B228,'الرصيد الثابت'!$C$2:$C$52))</f>
        <v/>
      </c>
      <c r="E228" s="33"/>
      <c r="F228" s="33"/>
      <c r="G228" s="44">
        <f t="shared" si="7"/>
        <v>0</v>
      </c>
      <c r="H228" s="37"/>
      <c r="I228" s="150"/>
      <c r="J228" s="37"/>
      <c r="K228" s="215" t="str">
        <f>IFERROR(VLOOKUP(J228,'اسماء العملاء'!$A$2:$E$142,5,FALSE),"")</f>
        <v/>
      </c>
      <c r="L228" s="212" t="str">
        <f>IFERROR(VLOOKUP(J228,'اسماء العملاء'!$A$2:$C$142,2,FALSE),"")</f>
        <v/>
      </c>
      <c r="M228" s="155" t="str">
        <f>IFERROR(VLOOKUP(J228,'اسماء العملاء'!$A$2:$C$142,3,FALSE),"")</f>
        <v/>
      </c>
      <c r="N228" s="28"/>
    </row>
    <row r="229" spans="1:14" ht="23.1" customHeight="1" x14ac:dyDescent="0.3">
      <c r="A229" s="179" t="str">
        <f t="shared" ca="1" si="6"/>
        <v/>
      </c>
      <c r="B229" s="157"/>
      <c r="C229" s="155" t="str">
        <f>IF(B229="","",SUMIF('الرصيد الثابت'!$A$2:$A$52,B229,'الرصيد الثابت'!$B$2:$B$52))</f>
        <v/>
      </c>
      <c r="D229" s="155" t="str">
        <f>IF(B229="","",SUMIF('الرصيد الثابت'!$A$2:$A$52,B229,'الرصيد الثابت'!$C$2:$C$52))</f>
        <v/>
      </c>
      <c r="E229" s="33"/>
      <c r="F229" s="33"/>
      <c r="G229" s="44">
        <f t="shared" si="7"/>
        <v>0</v>
      </c>
      <c r="H229" s="37"/>
      <c r="I229" s="150"/>
      <c r="J229" s="37"/>
      <c r="K229" s="215" t="str">
        <f>IFERROR(VLOOKUP(J229,'اسماء العملاء'!$A$2:$E$142,5,FALSE),"")</f>
        <v/>
      </c>
      <c r="L229" s="212" t="str">
        <f>IFERROR(VLOOKUP(J229,'اسماء العملاء'!$A$2:$C$142,2,FALSE),"")</f>
        <v/>
      </c>
      <c r="M229" s="155" t="str">
        <f>IFERROR(VLOOKUP(J229,'اسماء العملاء'!$A$2:$C$142,3,FALSE),"")</f>
        <v/>
      </c>
      <c r="N229" s="28"/>
    </row>
    <row r="230" spans="1:14" ht="23.1" customHeight="1" x14ac:dyDescent="0.3">
      <c r="A230" s="179" t="str">
        <f t="shared" ca="1" si="6"/>
        <v/>
      </c>
      <c r="B230" s="157"/>
      <c r="C230" s="155" t="str">
        <f>IF(B230="","",SUMIF('الرصيد الثابت'!$A$2:$A$52,B230,'الرصيد الثابت'!$B$2:$B$52))</f>
        <v/>
      </c>
      <c r="D230" s="155" t="str">
        <f>IF(B230="","",SUMIF('الرصيد الثابت'!$A$2:$A$52,B230,'الرصيد الثابت'!$C$2:$C$52))</f>
        <v/>
      </c>
      <c r="E230" s="33"/>
      <c r="F230" s="33"/>
      <c r="G230" s="44">
        <f t="shared" si="7"/>
        <v>0</v>
      </c>
      <c r="H230" s="37"/>
      <c r="I230" s="150"/>
      <c r="J230" s="37"/>
      <c r="K230" s="215" t="str">
        <f>IFERROR(VLOOKUP(J230,'اسماء العملاء'!$A$2:$E$142,5,FALSE),"")</f>
        <v/>
      </c>
      <c r="L230" s="212" t="str">
        <f>IFERROR(VLOOKUP(J230,'اسماء العملاء'!$A$2:$C$142,2,FALSE),"")</f>
        <v/>
      </c>
      <c r="M230" s="155" t="str">
        <f>IFERROR(VLOOKUP(J230,'اسماء العملاء'!$A$2:$C$142,3,FALSE),"")</f>
        <v/>
      </c>
      <c r="N230" s="28"/>
    </row>
    <row r="231" spans="1:14" ht="23.1" customHeight="1" x14ac:dyDescent="0.3">
      <c r="A231" s="179" t="str">
        <f t="shared" ca="1" si="6"/>
        <v/>
      </c>
      <c r="B231" s="157"/>
      <c r="C231" s="155" t="str">
        <f>IF(B231="","",SUMIF('الرصيد الثابت'!$A$2:$A$52,B231,'الرصيد الثابت'!$B$2:$B$52))</f>
        <v/>
      </c>
      <c r="D231" s="155" t="str">
        <f>IF(B231="","",SUMIF('الرصيد الثابت'!$A$2:$A$52,B231,'الرصيد الثابت'!$C$2:$C$52))</f>
        <v/>
      </c>
      <c r="E231" s="33"/>
      <c r="F231" s="33"/>
      <c r="G231" s="44">
        <f t="shared" si="7"/>
        <v>0</v>
      </c>
      <c r="H231" s="37"/>
      <c r="I231" s="150"/>
      <c r="J231" s="37"/>
      <c r="K231" s="215" t="str">
        <f>IFERROR(VLOOKUP(J231,'اسماء العملاء'!$A$2:$E$142,5,FALSE),"")</f>
        <v/>
      </c>
      <c r="L231" s="212" t="str">
        <f>IFERROR(VLOOKUP(J231,'اسماء العملاء'!$A$2:$C$142,2,FALSE),"")</f>
        <v/>
      </c>
      <c r="M231" s="155" t="str">
        <f>IFERROR(VLOOKUP(J231,'اسماء العملاء'!$A$2:$C$142,3,FALSE),"")</f>
        <v/>
      </c>
      <c r="N231" s="28"/>
    </row>
    <row r="232" spans="1:14" ht="23.1" customHeight="1" x14ac:dyDescent="0.3">
      <c r="A232" s="179" t="str">
        <f t="shared" ca="1" si="6"/>
        <v/>
      </c>
      <c r="B232" s="157"/>
      <c r="C232" s="155" t="str">
        <f>IF(B232="","",SUMIF('الرصيد الثابت'!$A$2:$A$52,B232,'الرصيد الثابت'!$B$2:$B$52))</f>
        <v/>
      </c>
      <c r="D232" s="155" t="str">
        <f>IF(B232="","",SUMIF('الرصيد الثابت'!$A$2:$A$52,B232,'الرصيد الثابت'!$C$2:$C$52))</f>
        <v/>
      </c>
      <c r="E232" s="33"/>
      <c r="F232" s="33"/>
      <c r="G232" s="44">
        <f t="shared" si="7"/>
        <v>0</v>
      </c>
      <c r="H232" s="37"/>
      <c r="I232" s="150"/>
      <c r="J232" s="37"/>
      <c r="K232" s="215" t="str">
        <f>IFERROR(VLOOKUP(J232,'اسماء العملاء'!$A$2:$E$142,5,FALSE),"")</f>
        <v/>
      </c>
      <c r="L232" s="212" t="str">
        <f>IFERROR(VLOOKUP(J232,'اسماء العملاء'!$A$2:$C$142,2,FALSE),"")</f>
        <v/>
      </c>
      <c r="M232" s="155" t="str">
        <f>IFERROR(VLOOKUP(J232,'اسماء العملاء'!$A$2:$C$142,3,FALSE),"")</f>
        <v/>
      </c>
      <c r="N232" s="28"/>
    </row>
    <row r="233" spans="1:14" ht="23.1" customHeight="1" x14ac:dyDescent="0.3">
      <c r="A233" s="179" t="str">
        <f t="shared" ca="1" si="6"/>
        <v/>
      </c>
      <c r="B233" s="157"/>
      <c r="C233" s="155" t="str">
        <f>IF(B233="","",SUMIF('الرصيد الثابت'!$A$2:$A$52,B233,'الرصيد الثابت'!$B$2:$B$52))</f>
        <v/>
      </c>
      <c r="D233" s="155" t="str">
        <f>IF(B233="","",SUMIF('الرصيد الثابت'!$A$2:$A$52,B233,'الرصيد الثابت'!$C$2:$C$52))</f>
        <v/>
      </c>
      <c r="E233" s="33"/>
      <c r="F233" s="33"/>
      <c r="G233" s="44">
        <f t="shared" si="7"/>
        <v>0</v>
      </c>
      <c r="H233" s="37"/>
      <c r="I233" s="150"/>
      <c r="J233" s="37"/>
      <c r="K233" s="215" t="str">
        <f>IFERROR(VLOOKUP(J233,'اسماء العملاء'!$A$2:$E$142,5,FALSE),"")</f>
        <v/>
      </c>
      <c r="L233" s="212" t="str">
        <f>IFERROR(VLOOKUP(J233,'اسماء العملاء'!$A$2:$C$142,2,FALSE),"")</f>
        <v/>
      </c>
      <c r="M233" s="155" t="str">
        <f>IFERROR(VLOOKUP(J233,'اسماء العملاء'!$A$2:$C$142,3,FALSE),"")</f>
        <v/>
      </c>
      <c r="N233" s="28"/>
    </row>
    <row r="234" spans="1:14" ht="23.1" customHeight="1" x14ac:dyDescent="0.3">
      <c r="A234" s="179" t="str">
        <f t="shared" ca="1" si="6"/>
        <v/>
      </c>
      <c r="B234" s="157"/>
      <c r="C234" s="155" t="str">
        <f>IF(B234="","",SUMIF('الرصيد الثابت'!$A$2:$A$52,B234,'الرصيد الثابت'!$B$2:$B$52))</f>
        <v/>
      </c>
      <c r="D234" s="155" t="str">
        <f>IF(B234="","",SUMIF('الرصيد الثابت'!$A$2:$A$52,B234,'الرصيد الثابت'!$C$2:$C$52))</f>
        <v/>
      </c>
      <c r="E234" s="33"/>
      <c r="F234" s="33"/>
      <c r="G234" s="44">
        <f t="shared" si="7"/>
        <v>0</v>
      </c>
      <c r="H234" s="37"/>
      <c r="I234" s="150"/>
      <c r="J234" s="37"/>
      <c r="K234" s="215" t="str">
        <f>IFERROR(VLOOKUP(J234,'اسماء العملاء'!$A$2:$E$142,5,FALSE),"")</f>
        <v/>
      </c>
      <c r="L234" s="212" t="str">
        <f>IFERROR(VLOOKUP(J234,'اسماء العملاء'!$A$2:$C$142,2,FALSE),"")</f>
        <v/>
      </c>
      <c r="M234" s="155" t="str">
        <f>IFERROR(VLOOKUP(J234,'اسماء العملاء'!$A$2:$C$142,3,FALSE),"")</f>
        <v/>
      </c>
      <c r="N234" s="28"/>
    </row>
    <row r="235" spans="1:14" ht="23.1" customHeight="1" x14ac:dyDescent="0.3">
      <c r="A235" s="179" t="str">
        <f t="shared" ca="1" si="6"/>
        <v/>
      </c>
      <c r="B235" s="157"/>
      <c r="C235" s="155" t="str">
        <f>IF(B235="","",SUMIF('الرصيد الثابت'!$A$2:$A$52,B235,'الرصيد الثابت'!$B$2:$B$52))</f>
        <v/>
      </c>
      <c r="D235" s="155" t="str">
        <f>IF(B235="","",SUMIF('الرصيد الثابت'!$A$2:$A$52,B235,'الرصيد الثابت'!$C$2:$C$52))</f>
        <v/>
      </c>
      <c r="E235" s="33"/>
      <c r="F235" s="33"/>
      <c r="G235" s="44">
        <f t="shared" si="7"/>
        <v>0</v>
      </c>
      <c r="H235" s="37"/>
      <c r="I235" s="150"/>
      <c r="J235" s="37"/>
      <c r="K235" s="215" t="str">
        <f>IFERROR(VLOOKUP(J235,'اسماء العملاء'!$A$2:$E$142,5,FALSE),"")</f>
        <v/>
      </c>
      <c r="L235" s="212" t="str">
        <f>IFERROR(VLOOKUP(J235,'اسماء العملاء'!$A$2:$C$142,2,FALSE),"")</f>
        <v/>
      </c>
      <c r="M235" s="155" t="str">
        <f>IFERROR(VLOOKUP(J235,'اسماء العملاء'!$A$2:$C$142,3,FALSE),"")</f>
        <v/>
      </c>
      <c r="N235" s="28"/>
    </row>
    <row r="236" spans="1:14" ht="23.1" customHeight="1" x14ac:dyDescent="0.3">
      <c r="A236" s="179" t="str">
        <f t="shared" ca="1" si="6"/>
        <v/>
      </c>
      <c r="B236" s="157"/>
      <c r="C236" s="155" t="str">
        <f>IF(B236="","",SUMIF('الرصيد الثابت'!$A$2:$A$52,B236,'الرصيد الثابت'!$B$2:$B$52))</f>
        <v/>
      </c>
      <c r="D236" s="155" t="str">
        <f>IF(B236="","",SUMIF('الرصيد الثابت'!$A$2:$A$52,B236,'الرصيد الثابت'!$C$2:$C$52))</f>
        <v/>
      </c>
      <c r="E236" s="33"/>
      <c r="F236" s="33"/>
      <c r="G236" s="44">
        <f t="shared" si="7"/>
        <v>0</v>
      </c>
      <c r="H236" s="37"/>
      <c r="I236" s="150"/>
      <c r="J236" s="37"/>
      <c r="K236" s="215" t="str">
        <f>IFERROR(VLOOKUP(J236,'اسماء العملاء'!$A$2:$E$142,5,FALSE),"")</f>
        <v/>
      </c>
      <c r="L236" s="212" t="str">
        <f>IFERROR(VLOOKUP(J236,'اسماء العملاء'!$A$2:$C$142,2,FALSE),"")</f>
        <v/>
      </c>
      <c r="M236" s="155" t="str">
        <f>IFERROR(VLOOKUP(J236,'اسماء العملاء'!$A$2:$C$142,3,FALSE),"")</f>
        <v/>
      </c>
      <c r="N236" s="28"/>
    </row>
    <row r="237" spans="1:14" ht="23.1" customHeight="1" x14ac:dyDescent="0.3">
      <c r="A237" s="179" t="str">
        <f t="shared" ca="1" si="6"/>
        <v/>
      </c>
      <c r="B237" s="157"/>
      <c r="C237" s="155" t="str">
        <f>IF(B237="","",SUMIF('الرصيد الثابت'!$A$2:$A$52,B237,'الرصيد الثابت'!$B$2:$B$52))</f>
        <v/>
      </c>
      <c r="D237" s="155" t="str">
        <f>IF(B237="","",SUMIF('الرصيد الثابت'!$A$2:$A$52,B237,'الرصيد الثابت'!$C$2:$C$52))</f>
        <v/>
      </c>
      <c r="E237" s="33"/>
      <c r="F237" s="33"/>
      <c r="G237" s="44">
        <f t="shared" si="7"/>
        <v>0</v>
      </c>
      <c r="H237" s="37"/>
      <c r="I237" s="150"/>
      <c r="J237" s="37"/>
      <c r="K237" s="215" t="str">
        <f>IFERROR(VLOOKUP(J237,'اسماء العملاء'!$A$2:$E$142,5,FALSE),"")</f>
        <v/>
      </c>
      <c r="L237" s="212" t="str">
        <f>IFERROR(VLOOKUP(J237,'اسماء العملاء'!$A$2:$C$142,2,FALSE),"")</f>
        <v/>
      </c>
      <c r="M237" s="155" t="str">
        <f>IFERROR(VLOOKUP(J237,'اسماء العملاء'!$A$2:$C$142,3,FALSE),"")</f>
        <v/>
      </c>
      <c r="N237" s="28"/>
    </row>
    <row r="238" spans="1:14" ht="23.1" customHeight="1" x14ac:dyDescent="0.3">
      <c r="A238" s="179" t="str">
        <f t="shared" ca="1" si="6"/>
        <v/>
      </c>
      <c r="B238" s="157"/>
      <c r="C238" s="155" t="str">
        <f>IF(B238="","",SUMIF('الرصيد الثابت'!$A$2:$A$52,B238,'الرصيد الثابت'!$B$2:$B$52))</f>
        <v/>
      </c>
      <c r="D238" s="155" t="str">
        <f>IF(B238="","",SUMIF('الرصيد الثابت'!$A$2:$A$52,B238,'الرصيد الثابت'!$C$2:$C$52))</f>
        <v/>
      </c>
      <c r="E238" s="33"/>
      <c r="F238" s="33"/>
      <c r="G238" s="44">
        <f t="shared" si="7"/>
        <v>0</v>
      </c>
      <c r="H238" s="37"/>
      <c r="I238" s="150"/>
      <c r="J238" s="37"/>
      <c r="K238" s="215" t="str">
        <f>IFERROR(VLOOKUP(J238,'اسماء العملاء'!$A$2:$E$142,5,FALSE),"")</f>
        <v/>
      </c>
      <c r="L238" s="212" t="str">
        <f>IFERROR(VLOOKUP(J238,'اسماء العملاء'!$A$2:$C$142,2,FALSE),"")</f>
        <v/>
      </c>
      <c r="M238" s="155" t="str">
        <f>IFERROR(VLOOKUP(J238,'اسماء العملاء'!$A$2:$C$142,3,FALSE),"")</f>
        <v/>
      </c>
      <c r="N238" s="28"/>
    </row>
    <row r="239" spans="1:14" ht="23.1" customHeight="1" x14ac:dyDescent="0.3">
      <c r="A239" s="179" t="str">
        <f t="shared" ca="1" si="6"/>
        <v/>
      </c>
      <c r="B239" s="157"/>
      <c r="C239" s="155" t="str">
        <f>IF(B239="","",SUMIF('الرصيد الثابت'!$A$2:$A$52,B239,'الرصيد الثابت'!$B$2:$B$52))</f>
        <v/>
      </c>
      <c r="D239" s="155" t="str">
        <f>IF(B239="","",SUMIF('الرصيد الثابت'!$A$2:$A$52,B239,'الرصيد الثابت'!$C$2:$C$52))</f>
        <v/>
      </c>
      <c r="E239" s="33"/>
      <c r="F239" s="33"/>
      <c r="G239" s="44">
        <f t="shared" si="7"/>
        <v>0</v>
      </c>
      <c r="H239" s="37"/>
      <c r="I239" s="150"/>
      <c r="J239" s="37"/>
      <c r="K239" s="215" t="str">
        <f>IFERROR(VLOOKUP(J239,'اسماء العملاء'!$A$2:$E$142,5,FALSE),"")</f>
        <v/>
      </c>
      <c r="L239" s="212" t="str">
        <f>IFERROR(VLOOKUP(J239,'اسماء العملاء'!$A$2:$C$142,2,FALSE),"")</f>
        <v/>
      </c>
      <c r="M239" s="155" t="str">
        <f>IFERROR(VLOOKUP(J239,'اسماء العملاء'!$A$2:$C$142,3,FALSE),"")</f>
        <v/>
      </c>
      <c r="N239" s="28"/>
    </row>
    <row r="240" spans="1:14" ht="23.1" customHeight="1" x14ac:dyDescent="0.3">
      <c r="A240" s="179" t="str">
        <f t="shared" ca="1" si="6"/>
        <v/>
      </c>
      <c r="B240" s="157"/>
      <c r="C240" s="155" t="str">
        <f>IF(B240="","",SUMIF('الرصيد الثابت'!$A$2:$A$52,B240,'الرصيد الثابت'!$B$2:$B$52))</f>
        <v/>
      </c>
      <c r="D240" s="155" t="str">
        <f>IF(B240="","",SUMIF('الرصيد الثابت'!$A$2:$A$52,B240,'الرصيد الثابت'!$C$2:$C$52))</f>
        <v/>
      </c>
      <c r="E240" s="33"/>
      <c r="F240" s="33"/>
      <c r="G240" s="44">
        <f t="shared" si="7"/>
        <v>0</v>
      </c>
      <c r="H240" s="37"/>
      <c r="I240" s="150"/>
      <c r="J240" s="37"/>
      <c r="K240" s="215" t="str">
        <f>IFERROR(VLOOKUP(J240,'اسماء العملاء'!$A$2:$E$142,5,FALSE),"")</f>
        <v/>
      </c>
      <c r="L240" s="212" t="str">
        <f>IFERROR(VLOOKUP(J240,'اسماء العملاء'!$A$2:$C$142,2,FALSE),"")</f>
        <v/>
      </c>
      <c r="M240" s="155" t="str">
        <f>IFERROR(VLOOKUP(J240,'اسماء العملاء'!$A$2:$C$142,3,FALSE),"")</f>
        <v/>
      </c>
      <c r="N240" s="28"/>
    </row>
    <row r="241" spans="1:14" ht="23.1" customHeight="1" x14ac:dyDescent="0.3">
      <c r="A241" s="179" t="str">
        <f t="shared" ca="1" si="6"/>
        <v/>
      </c>
      <c r="B241" s="157"/>
      <c r="C241" s="155" t="str">
        <f>IF(B241="","",SUMIF('الرصيد الثابت'!$A$2:$A$52,B241,'الرصيد الثابت'!$B$2:$B$52))</f>
        <v/>
      </c>
      <c r="D241" s="155" t="str">
        <f>IF(B241="","",SUMIF('الرصيد الثابت'!$A$2:$A$52,B241,'الرصيد الثابت'!$C$2:$C$52))</f>
        <v/>
      </c>
      <c r="E241" s="33"/>
      <c r="F241" s="33"/>
      <c r="G241" s="44">
        <f t="shared" si="7"/>
        <v>0</v>
      </c>
      <c r="H241" s="37"/>
      <c r="I241" s="150"/>
      <c r="J241" s="37"/>
      <c r="K241" s="215" t="str">
        <f>IFERROR(VLOOKUP(J241,'اسماء العملاء'!$A$2:$E$142,5,FALSE),"")</f>
        <v/>
      </c>
      <c r="L241" s="212" t="str">
        <f>IFERROR(VLOOKUP(J241,'اسماء العملاء'!$A$2:$C$142,2,FALSE),"")</f>
        <v/>
      </c>
      <c r="M241" s="155" t="str">
        <f>IFERROR(VLOOKUP(J241,'اسماء العملاء'!$A$2:$C$142,3,FALSE),"")</f>
        <v/>
      </c>
      <c r="N241" s="28"/>
    </row>
    <row r="242" spans="1:14" ht="23.1" customHeight="1" x14ac:dyDescent="0.3">
      <c r="A242" s="179" t="str">
        <f t="shared" ca="1" si="6"/>
        <v/>
      </c>
      <c r="B242" s="157"/>
      <c r="C242" s="155" t="str">
        <f>IF(B242="","",SUMIF('الرصيد الثابت'!$A$2:$A$52,B242,'الرصيد الثابت'!$B$2:$B$52))</f>
        <v/>
      </c>
      <c r="D242" s="155" t="str">
        <f>IF(B242="","",SUMIF('الرصيد الثابت'!$A$2:$A$52,B242,'الرصيد الثابت'!$C$2:$C$52))</f>
        <v/>
      </c>
      <c r="E242" s="33"/>
      <c r="F242" s="33"/>
      <c r="G242" s="44">
        <f t="shared" si="7"/>
        <v>0</v>
      </c>
      <c r="H242" s="37"/>
      <c r="I242" s="150"/>
      <c r="J242" s="37"/>
      <c r="K242" s="215" t="str">
        <f>IFERROR(VLOOKUP(J242,'اسماء العملاء'!$A$2:$E$142,5,FALSE),"")</f>
        <v/>
      </c>
      <c r="L242" s="212" t="str">
        <f>IFERROR(VLOOKUP(J242,'اسماء العملاء'!$A$2:$C$142,2,FALSE),"")</f>
        <v/>
      </c>
      <c r="M242" s="155" t="str">
        <f>IFERROR(VLOOKUP(J242,'اسماء العملاء'!$A$2:$C$142,3,FALSE),"")</f>
        <v/>
      </c>
      <c r="N242" s="28"/>
    </row>
    <row r="243" spans="1:14" ht="23.1" customHeight="1" x14ac:dyDescent="0.3">
      <c r="A243" s="179" t="str">
        <f t="shared" ca="1" si="6"/>
        <v/>
      </c>
      <c r="B243" s="157"/>
      <c r="C243" s="155" t="str">
        <f>IF(B243="","",SUMIF('الرصيد الثابت'!$A$2:$A$52,B243,'الرصيد الثابت'!$B$2:$B$52))</f>
        <v/>
      </c>
      <c r="D243" s="155" t="str">
        <f>IF(B243="","",SUMIF('الرصيد الثابت'!$A$2:$A$52,B243,'الرصيد الثابت'!$C$2:$C$52))</f>
        <v/>
      </c>
      <c r="E243" s="33"/>
      <c r="F243" s="33"/>
      <c r="G243" s="44">
        <f t="shared" si="7"/>
        <v>0</v>
      </c>
      <c r="H243" s="37"/>
      <c r="I243" s="150"/>
      <c r="J243" s="37"/>
      <c r="K243" s="215" t="str">
        <f>IFERROR(VLOOKUP(J243,'اسماء العملاء'!$A$2:$E$142,5,FALSE),"")</f>
        <v/>
      </c>
      <c r="L243" s="212" t="str">
        <f>IFERROR(VLOOKUP(J243,'اسماء العملاء'!$A$2:$C$142,2,FALSE),"")</f>
        <v/>
      </c>
      <c r="M243" s="155" t="str">
        <f>IFERROR(VLOOKUP(J243,'اسماء العملاء'!$A$2:$C$142,3,FALSE),"")</f>
        <v/>
      </c>
      <c r="N243" s="28"/>
    </row>
    <row r="244" spans="1:14" ht="23.1" customHeight="1" x14ac:dyDescent="0.3">
      <c r="A244" s="179" t="str">
        <f t="shared" ca="1" si="6"/>
        <v/>
      </c>
      <c r="B244" s="157"/>
      <c r="C244" s="155" t="str">
        <f>IF(B244="","",SUMIF('الرصيد الثابت'!$A$2:$A$52,B244,'الرصيد الثابت'!$B$2:$B$52))</f>
        <v/>
      </c>
      <c r="D244" s="155" t="str">
        <f>IF(B244="","",SUMIF('الرصيد الثابت'!$A$2:$A$52,B244,'الرصيد الثابت'!$C$2:$C$52))</f>
        <v/>
      </c>
      <c r="E244" s="33"/>
      <c r="F244" s="33"/>
      <c r="G244" s="44">
        <f t="shared" si="7"/>
        <v>0</v>
      </c>
      <c r="H244" s="37"/>
      <c r="I244" s="150"/>
      <c r="J244" s="37"/>
      <c r="K244" s="215" t="str">
        <f>IFERROR(VLOOKUP(J244,'اسماء العملاء'!$A$2:$E$142,5,FALSE),"")</f>
        <v/>
      </c>
      <c r="L244" s="212" t="str">
        <f>IFERROR(VLOOKUP(J244,'اسماء العملاء'!$A$2:$C$142,2,FALSE),"")</f>
        <v/>
      </c>
      <c r="M244" s="155" t="str">
        <f>IFERROR(VLOOKUP(J244,'اسماء العملاء'!$A$2:$C$142,3,FALSE),"")</f>
        <v/>
      </c>
      <c r="N244" s="28"/>
    </row>
    <row r="245" spans="1:14" ht="23.1" customHeight="1" x14ac:dyDescent="0.3">
      <c r="A245" s="179" t="str">
        <f t="shared" ca="1" si="6"/>
        <v/>
      </c>
      <c r="B245" s="157"/>
      <c r="C245" s="155" t="str">
        <f>IF(B245="","",SUMIF('الرصيد الثابت'!$A$2:$A$52,B245,'الرصيد الثابت'!$B$2:$B$52))</f>
        <v/>
      </c>
      <c r="D245" s="155" t="str">
        <f>IF(B245="","",SUMIF('الرصيد الثابت'!$A$2:$A$52,B245,'الرصيد الثابت'!$C$2:$C$52))</f>
        <v/>
      </c>
      <c r="E245" s="33"/>
      <c r="F245" s="33"/>
      <c r="G245" s="44">
        <f t="shared" si="7"/>
        <v>0</v>
      </c>
      <c r="H245" s="37"/>
      <c r="I245" s="150"/>
      <c r="J245" s="37"/>
      <c r="K245" s="215" t="str">
        <f>IFERROR(VLOOKUP(J245,'اسماء العملاء'!$A$2:$E$142,5,FALSE),"")</f>
        <v/>
      </c>
      <c r="L245" s="212" t="str">
        <f>IFERROR(VLOOKUP(J245,'اسماء العملاء'!$A$2:$C$142,2,FALSE),"")</f>
        <v/>
      </c>
      <c r="M245" s="155" t="str">
        <f>IFERROR(VLOOKUP(J245,'اسماء العملاء'!$A$2:$C$142,3,FALSE),"")</f>
        <v/>
      </c>
      <c r="N245" s="28"/>
    </row>
    <row r="246" spans="1:14" ht="23.1" customHeight="1" x14ac:dyDescent="0.3">
      <c r="A246" s="179" t="str">
        <f t="shared" ca="1" si="6"/>
        <v/>
      </c>
      <c r="B246" s="157"/>
      <c r="C246" s="155" t="str">
        <f>IF(B246="","",SUMIF('الرصيد الثابت'!$A$2:$A$52,B246,'الرصيد الثابت'!$B$2:$B$52))</f>
        <v/>
      </c>
      <c r="D246" s="155" t="str">
        <f>IF(B246="","",SUMIF('الرصيد الثابت'!$A$2:$A$52,B246,'الرصيد الثابت'!$C$2:$C$52))</f>
        <v/>
      </c>
      <c r="E246" s="33"/>
      <c r="F246" s="33"/>
      <c r="G246" s="44">
        <f t="shared" si="7"/>
        <v>0</v>
      </c>
      <c r="H246" s="37"/>
      <c r="I246" s="150"/>
      <c r="J246" s="37"/>
      <c r="K246" s="215" t="str">
        <f>IFERROR(VLOOKUP(J246,'اسماء العملاء'!$A$2:$E$142,5,FALSE),"")</f>
        <v/>
      </c>
      <c r="L246" s="212" t="str">
        <f>IFERROR(VLOOKUP(J246,'اسماء العملاء'!$A$2:$C$142,2,FALSE),"")</f>
        <v/>
      </c>
      <c r="M246" s="155" t="str">
        <f>IFERROR(VLOOKUP(J246,'اسماء العملاء'!$A$2:$C$142,3,FALSE),"")</f>
        <v/>
      </c>
      <c r="N246" s="28"/>
    </row>
    <row r="247" spans="1:14" ht="23.1" customHeight="1" x14ac:dyDescent="0.3">
      <c r="A247" s="179" t="str">
        <f t="shared" ca="1" si="6"/>
        <v/>
      </c>
      <c r="B247" s="157"/>
      <c r="C247" s="155" t="str">
        <f>IF(B247="","",SUMIF('الرصيد الثابت'!$A$2:$A$52,B247,'الرصيد الثابت'!$B$2:$B$52))</f>
        <v/>
      </c>
      <c r="D247" s="155" t="str">
        <f>IF(B247="","",SUMIF('الرصيد الثابت'!$A$2:$A$52,B247,'الرصيد الثابت'!$C$2:$C$52))</f>
        <v/>
      </c>
      <c r="E247" s="33"/>
      <c r="F247" s="33"/>
      <c r="G247" s="44">
        <f t="shared" si="7"/>
        <v>0</v>
      </c>
      <c r="H247" s="37"/>
      <c r="I247" s="150"/>
      <c r="J247" s="37"/>
      <c r="K247" s="215" t="str">
        <f>IFERROR(VLOOKUP(J247,'اسماء العملاء'!$A$2:$E$142,5,FALSE),"")</f>
        <v/>
      </c>
      <c r="L247" s="212" t="str">
        <f>IFERROR(VLOOKUP(J247,'اسماء العملاء'!$A$2:$C$142,2,FALSE),"")</f>
        <v/>
      </c>
      <c r="M247" s="155" t="str">
        <f>IFERROR(VLOOKUP(J247,'اسماء العملاء'!$A$2:$C$142,3,FALSE),"")</f>
        <v/>
      </c>
      <c r="N247" s="28"/>
    </row>
    <row r="248" spans="1:14" ht="23.1" customHeight="1" x14ac:dyDescent="0.3">
      <c r="A248" s="179" t="str">
        <f t="shared" ca="1" si="6"/>
        <v/>
      </c>
      <c r="B248" s="157"/>
      <c r="C248" s="155" t="str">
        <f>IF(B248="","",SUMIF('الرصيد الثابت'!$A$2:$A$52,B248,'الرصيد الثابت'!$B$2:$B$52))</f>
        <v/>
      </c>
      <c r="D248" s="155" t="str">
        <f>IF(B248="","",SUMIF('الرصيد الثابت'!$A$2:$A$52,B248,'الرصيد الثابت'!$C$2:$C$52))</f>
        <v/>
      </c>
      <c r="E248" s="33"/>
      <c r="F248" s="33"/>
      <c r="G248" s="44">
        <f t="shared" si="7"/>
        <v>0</v>
      </c>
      <c r="H248" s="37"/>
      <c r="I248" s="150"/>
      <c r="J248" s="37"/>
      <c r="K248" s="215" t="str">
        <f>IFERROR(VLOOKUP(J248,'اسماء العملاء'!$A$2:$E$142,5,FALSE),"")</f>
        <v/>
      </c>
      <c r="L248" s="212" t="str">
        <f>IFERROR(VLOOKUP(J248,'اسماء العملاء'!$A$2:$C$142,2,FALSE),"")</f>
        <v/>
      </c>
      <c r="M248" s="155" t="str">
        <f>IFERROR(VLOOKUP(J248,'اسماء العملاء'!$A$2:$C$142,3,FALSE),"")</f>
        <v/>
      </c>
      <c r="N248" s="28"/>
    </row>
    <row r="249" spans="1:14" ht="23.1" customHeight="1" x14ac:dyDescent="0.3">
      <c r="A249" s="179" t="str">
        <f t="shared" ca="1" si="6"/>
        <v/>
      </c>
      <c r="B249" s="157"/>
      <c r="C249" s="155" t="str">
        <f>IF(B249="","",SUMIF('الرصيد الثابت'!$A$2:$A$52,B249,'الرصيد الثابت'!$B$2:$B$52))</f>
        <v/>
      </c>
      <c r="D249" s="155" t="str">
        <f>IF(B249="","",SUMIF('الرصيد الثابت'!$A$2:$A$52,B249,'الرصيد الثابت'!$C$2:$C$52))</f>
        <v/>
      </c>
      <c r="E249" s="33"/>
      <c r="F249" s="33"/>
      <c r="G249" s="44">
        <f t="shared" si="7"/>
        <v>0</v>
      </c>
      <c r="H249" s="37"/>
      <c r="I249" s="150"/>
      <c r="J249" s="37"/>
      <c r="K249" s="215" t="str">
        <f>IFERROR(VLOOKUP(J249,'اسماء العملاء'!$A$2:$E$142,5,FALSE),"")</f>
        <v/>
      </c>
      <c r="L249" s="212" t="str">
        <f>IFERROR(VLOOKUP(J249,'اسماء العملاء'!$A$2:$C$142,2,FALSE),"")</f>
        <v/>
      </c>
      <c r="M249" s="155" t="str">
        <f>IFERROR(VLOOKUP(J249,'اسماء العملاء'!$A$2:$C$142,3,FALSE),"")</f>
        <v/>
      </c>
      <c r="N249" s="28"/>
    </row>
    <row r="250" spans="1:14" ht="23.1" customHeight="1" x14ac:dyDescent="0.3">
      <c r="A250" s="179" t="str">
        <f t="shared" ca="1" si="6"/>
        <v/>
      </c>
      <c r="B250" s="157"/>
      <c r="C250" s="155" t="str">
        <f>IF(B250="","",SUMIF('الرصيد الثابت'!$A$2:$A$52,B250,'الرصيد الثابت'!$B$2:$B$52))</f>
        <v/>
      </c>
      <c r="D250" s="155" t="str">
        <f>IF(B250="","",SUMIF('الرصيد الثابت'!$A$2:$A$52,B250,'الرصيد الثابت'!$C$2:$C$52))</f>
        <v/>
      </c>
      <c r="E250" s="33"/>
      <c r="F250" s="33"/>
      <c r="G250" s="44">
        <f t="shared" si="7"/>
        <v>0</v>
      </c>
      <c r="H250" s="37"/>
      <c r="I250" s="150"/>
      <c r="J250" s="37"/>
      <c r="K250" s="215" t="str">
        <f>IFERROR(VLOOKUP(J250,'اسماء العملاء'!$A$2:$E$142,5,FALSE),"")</f>
        <v/>
      </c>
      <c r="L250" s="212" t="str">
        <f>IFERROR(VLOOKUP(J250,'اسماء العملاء'!$A$2:$C$142,2,FALSE),"")</f>
        <v/>
      </c>
      <c r="M250" s="155" t="str">
        <f>IFERROR(VLOOKUP(J250,'اسماء العملاء'!$A$2:$C$142,3,FALSE),"")</f>
        <v/>
      </c>
      <c r="N250" s="28"/>
    </row>
    <row r="251" spans="1:14" ht="23.1" customHeight="1" thickBot="1" x14ac:dyDescent="0.35">
      <c r="A251" s="179" t="str">
        <f t="shared" ca="1" si="6"/>
        <v/>
      </c>
      <c r="B251" s="158"/>
      <c r="C251" s="155" t="str">
        <f>IF(B251="","",SUMIF('الرصيد الثابت'!$A$2:$A$52,B251,'الرصيد الثابت'!$B$2:$B$52))</f>
        <v/>
      </c>
      <c r="D251" s="156" t="str">
        <f>IF(B251="","",SUMIF('الرصيد الثابت'!$A$2:$A$52,B251,'الرصيد الثابت'!$C$2:$C$52))</f>
        <v/>
      </c>
      <c r="E251" s="34"/>
      <c r="F251" s="34"/>
      <c r="G251" s="45">
        <f t="shared" si="7"/>
        <v>0</v>
      </c>
      <c r="H251" s="38"/>
      <c r="I251" s="151"/>
      <c r="J251" s="38"/>
      <c r="K251" s="216" t="str">
        <f>IFERROR(VLOOKUP(J251,'اسماء العملاء'!$A$2:$E$142,5,FALSE),"")</f>
        <v/>
      </c>
      <c r="L251" s="213" t="str">
        <f>IFERROR(VLOOKUP(J251,'اسماء العملاء'!$A$2:$C$142,2,FALSE),"")</f>
        <v/>
      </c>
      <c r="M251" s="156" t="str">
        <f>IFERROR(VLOOKUP(J251,'اسماء العملاء'!$A$2:$C$142,3,FALSE),"")</f>
        <v/>
      </c>
      <c r="N251" s="30"/>
    </row>
    <row r="1385" spans="2:14" ht="23.1" customHeight="1" thickBot="1" x14ac:dyDescent="0.35"/>
    <row r="1386" spans="2:14" ht="23.1" customHeight="1" thickBot="1" x14ac:dyDescent="0.35">
      <c r="B1386" s="25" t="s">
        <v>37</v>
      </c>
      <c r="J1386" s="39" t="s">
        <v>0</v>
      </c>
      <c r="K1386" s="39"/>
      <c r="L1386" s="207" t="s">
        <v>30</v>
      </c>
      <c r="M1386" s="39" t="s">
        <v>43</v>
      </c>
      <c r="N1386" s="40" t="s">
        <v>31</v>
      </c>
    </row>
    <row r="1387" spans="2:14" ht="23.1" customHeight="1" thickBot="1" x14ac:dyDescent="0.35">
      <c r="B1387" s="26" t="s">
        <v>2</v>
      </c>
      <c r="J1387" s="41">
        <v>1</v>
      </c>
      <c r="K1387" s="41"/>
      <c r="L1387" s="208" t="str">
        <f>'اسماء العملاء'!A2</f>
        <v>احمد محمد</v>
      </c>
      <c r="M1387" s="36" t="str">
        <f>'اسماء العملاء'!B2</f>
        <v>العجمي</v>
      </c>
      <c r="N1387" s="48" t="str">
        <f>'اسماء العملاء'!C2</f>
        <v>123456789</v>
      </c>
    </row>
    <row r="1388" spans="2:14" ht="23.1" customHeight="1" thickBot="1" x14ac:dyDescent="0.35">
      <c r="B1388" s="29" t="s">
        <v>3</v>
      </c>
      <c r="J1388" s="42">
        <v>2</v>
      </c>
      <c r="K1388" s="150"/>
      <c r="L1388" s="209" t="str">
        <f>'اسماء العملاء'!A3</f>
        <v>محمود محمد</v>
      </c>
      <c r="M1388" s="37" t="str">
        <f>'اسماء العملاء'!B3</f>
        <v>محرم بك</v>
      </c>
      <c r="N1388" s="48" t="str">
        <f>'اسماء العملاء'!C3</f>
        <v>0123456789</v>
      </c>
    </row>
    <row r="1389" spans="2:14" ht="23.1" customHeight="1" x14ac:dyDescent="0.3">
      <c r="B1389" s="29" t="s">
        <v>4</v>
      </c>
      <c r="J1389" s="42">
        <v>3</v>
      </c>
      <c r="K1389" s="150"/>
      <c r="L1389" s="209" t="str">
        <f>'اسماء العملاء'!A4</f>
        <v>صلاح  سعيد</v>
      </c>
      <c r="M1389" s="37" t="str">
        <f>'اسماء العملاء'!B4</f>
        <v>الحضرة</v>
      </c>
      <c r="N1389" s="48" t="str">
        <f>'اسماء العملاء'!C4</f>
        <v>011234567</v>
      </c>
    </row>
    <row r="1390" spans="2:14" ht="23.1" customHeight="1" x14ac:dyDescent="0.3">
      <c r="B1390" s="29" t="s">
        <v>5</v>
      </c>
      <c r="J1390" s="42">
        <v>4</v>
      </c>
      <c r="K1390" s="150"/>
      <c r="L1390" s="209" t="str">
        <f>'اسماء العملاء'!A5</f>
        <v>محسن محمد</v>
      </c>
      <c r="M1390" s="37" t="str">
        <f>'اسماء العملاء'!B5</f>
        <v>سيوف</v>
      </c>
      <c r="N1390" s="49" t="str">
        <f>'اسماء العملاء'!C5</f>
        <v>01223451233</v>
      </c>
    </row>
    <row r="1391" spans="2:14" ht="23.1" customHeight="1" x14ac:dyDescent="0.3">
      <c r="B1391" s="29" t="s">
        <v>6</v>
      </c>
      <c r="J1391" s="42">
        <v>5</v>
      </c>
      <c r="K1391" s="150"/>
      <c r="L1391" s="209" t="str">
        <f>'اسماء العملاء'!A6</f>
        <v>احمد سعيد</v>
      </c>
      <c r="M1391" s="37" t="str">
        <f>'اسماء العملاء'!B6</f>
        <v>سموحة</v>
      </c>
      <c r="N1391" s="49" t="str">
        <f>'اسماء العملاء'!C6</f>
        <v>0111111111</v>
      </c>
    </row>
    <row r="1392" spans="2:14" ht="23.1" customHeight="1" x14ac:dyDescent="0.3">
      <c r="B1392" s="29" t="s">
        <v>7</v>
      </c>
      <c r="J1392" s="42">
        <v>6</v>
      </c>
      <c r="K1392" s="150"/>
      <c r="L1392" s="209" t="str">
        <f>'اسماء العملاء'!A7</f>
        <v>مروان حسين</v>
      </c>
      <c r="M1392" s="37" t="str">
        <f>'اسماء العملاء'!B7</f>
        <v>البرج</v>
      </c>
      <c r="N1392" s="49" t="str">
        <f>'اسماء العملاء'!C7</f>
        <v>022222222</v>
      </c>
    </row>
    <row r="1393" spans="2:14" ht="23.1" customHeight="1" x14ac:dyDescent="0.3">
      <c r="B1393" s="29" t="s">
        <v>8</v>
      </c>
      <c r="J1393" s="42">
        <v>7</v>
      </c>
      <c r="K1393" s="150"/>
      <c r="L1393" s="209" t="str">
        <f>'اسماء العملاء'!A8</f>
        <v>حسين رضوان</v>
      </c>
      <c r="M1393" s="37" t="str">
        <f>'اسماء العملاء'!B8</f>
        <v>سيدي بشر</v>
      </c>
      <c r="N1393" s="49" t="str">
        <f>'اسماء العملاء'!C8</f>
        <v>1111111111</v>
      </c>
    </row>
    <row r="1394" spans="2:14" ht="23.1" customHeight="1" x14ac:dyDescent="0.3">
      <c r="B1394" s="29" t="s">
        <v>9</v>
      </c>
      <c r="J1394" s="42">
        <v>8</v>
      </c>
      <c r="K1394" s="150"/>
      <c r="L1394" s="209" t="str">
        <f>'اسماء العملاء'!A9</f>
        <v>وليد ابراهيم</v>
      </c>
      <c r="M1394" s="37" t="str">
        <f>'اسماء العملاء'!B9</f>
        <v>العجمي</v>
      </c>
      <c r="N1394" s="49" t="str">
        <f>'اسماء العملاء'!C9</f>
        <v>2222222222</v>
      </c>
    </row>
    <row r="1395" spans="2:14" ht="23.1" customHeight="1" x14ac:dyDescent="0.3">
      <c r="B1395" s="29" t="s">
        <v>10</v>
      </c>
      <c r="J1395" s="42">
        <v>9</v>
      </c>
      <c r="K1395" s="150"/>
      <c r="L1395" s="209" t="str">
        <f>'اسماء العملاء'!A10</f>
        <v>سمير رياض</v>
      </c>
      <c r="M1395" s="37" t="str">
        <f>'اسماء العملاء'!B10</f>
        <v>المندرة</v>
      </c>
      <c r="N1395" s="49" t="str">
        <f>'اسماء العملاء'!C10</f>
        <v>03333333333</v>
      </c>
    </row>
    <row r="1396" spans="2:14" ht="23.1" customHeight="1" x14ac:dyDescent="0.3">
      <c r="B1396" s="29" t="s">
        <v>11</v>
      </c>
      <c r="J1396" s="42">
        <v>10</v>
      </c>
      <c r="K1396" s="150"/>
      <c r="L1396" s="209">
        <f>'اسماء العملاء'!A11</f>
        <v>0</v>
      </c>
      <c r="M1396" s="37">
        <f>'اسماء العملاء'!B11</f>
        <v>0</v>
      </c>
      <c r="N1396" s="49">
        <f>'اسماء العملاء'!C11</f>
        <v>0</v>
      </c>
    </row>
    <row r="1397" spans="2:14" ht="23.1" customHeight="1" x14ac:dyDescent="0.3">
      <c r="B1397" s="29" t="s">
        <v>12</v>
      </c>
      <c r="J1397" s="42">
        <v>11</v>
      </c>
      <c r="K1397" s="150"/>
      <c r="L1397" s="209">
        <f>'اسماء العملاء'!A12</f>
        <v>0</v>
      </c>
      <c r="M1397" s="37">
        <f>'اسماء العملاء'!B12</f>
        <v>0</v>
      </c>
      <c r="N1397" s="49">
        <f>'اسماء العملاء'!C12</f>
        <v>0</v>
      </c>
    </row>
    <row r="1398" spans="2:14" ht="23.1" customHeight="1" x14ac:dyDescent="0.3">
      <c r="B1398" s="29" t="s">
        <v>23</v>
      </c>
      <c r="J1398" s="42">
        <v>12</v>
      </c>
      <c r="K1398" s="150"/>
      <c r="L1398" s="209">
        <f>'اسماء العملاء'!A13</f>
        <v>0</v>
      </c>
      <c r="M1398" s="37">
        <f>'اسماء العملاء'!B13</f>
        <v>0</v>
      </c>
      <c r="N1398" s="49">
        <f>'اسماء العملاء'!C13</f>
        <v>0</v>
      </c>
    </row>
    <row r="1399" spans="2:14" ht="23.1" customHeight="1" x14ac:dyDescent="0.3">
      <c r="B1399" s="29" t="s">
        <v>13</v>
      </c>
      <c r="J1399" s="42">
        <v>13</v>
      </c>
      <c r="K1399" s="150"/>
      <c r="L1399" s="209">
        <f>'اسماء العملاء'!A14</f>
        <v>0</v>
      </c>
      <c r="M1399" s="37">
        <f>'اسماء العملاء'!B14</f>
        <v>0</v>
      </c>
      <c r="N1399" s="49">
        <f>'اسماء العملاء'!C14</f>
        <v>0</v>
      </c>
    </row>
    <row r="1400" spans="2:14" ht="23.1" customHeight="1" x14ac:dyDescent="0.3">
      <c r="B1400" s="29" t="s">
        <v>14</v>
      </c>
      <c r="J1400" s="42">
        <v>14</v>
      </c>
      <c r="K1400" s="150"/>
      <c r="L1400" s="209">
        <f>'اسماء العملاء'!A15</f>
        <v>0</v>
      </c>
      <c r="M1400" s="37">
        <f>'اسماء العملاء'!B15</f>
        <v>0</v>
      </c>
      <c r="N1400" s="49">
        <f>'اسماء العملاء'!C15</f>
        <v>0</v>
      </c>
    </row>
    <row r="1401" spans="2:14" ht="23.1" customHeight="1" x14ac:dyDescent="0.3">
      <c r="B1401" s="29" t="s">
        <v>15</v>
      </c>
      <c r="J1401" s="42">
        <v>15</v>
      </c>
      <c r="K1401" s="150"/>
      <c r="L1401" s="209">
        <f>'اسماء العملاء'!A16</f>
        <v>0</v>
      </c>
      <c r="M1401" s="37">
        <f>'اسماء العملاء'!B16</f>
        <v>0</v>
      </c>
      <c r="N1401" s="49">
        <f>'اسماء العملاء'!C16</f>
        <v>0</v>
      </c>
    </row>
    <row r="1402" spans="2:14" ht="23.1" customHeight="1" x14ac:dyDescent="0.3">
      <c r="B1402" s="29" t="s">
        <v>16</v>
      </c>
      <c r="J1402" s="42">
        <v>16</v>
      </c>
      <c r="K1402" s="150"/>
      <c r="L1402" s="209">
        <f>'اسماء العملاء'!A17</f>
        <v>0</v>
      </c>
      <c r="M1402" s="37">
        <f>'اسماء العملاء'!B17</f>
        <v>0</v>
      </c>
      <c r="N1402" s="49">
        <f>'اسماء العملاء'!C17</f>
        <v>0</v>
      </c>
    </row>
    <row r="1403" spans="2:14" ht="23.1" customHeight="1" x14ac:dyDescent="0.3">
      <c r="B1403" s="29" t="s">
        <v>17</v>
      </c>
      <c r="J1403" s="42">
        <v>17</v>
      </c>
      <c r="K1403" s="150"/>
      <c r="L1403" s="209">
        <f>'اسماء العملاء'!A18</f>
        <v>0</v>
      </c>
      <c r="M1403" s="37">
        <f>'اسماء العملاء'!B18</f>
        <v>0</v>
      </c>
      <c r="N1403" s="49">
        <f>'اسماء العملاء'!C18</f>
        <v>0</v>
      </c>
    </row>
    <row r="1404" spans="2:14" ht="23.1" customHeight="1" x14ac:dyDescent="0.3">
      <c r="B1404" s="29" t="s">
        <v>18</v>
      </c>
      <c r="J1404" s="42">
        <v>18</v>
      </c>
      <c r="K1404" s="150"/>
      <c r="L1404" s="209">
        <f>'اسماء العملاء'!A19</f>
        <v>0</v>
      </c>
      <c r="M1404" s="37">
        <f>'اسماء العملاء'!B19</f>
        <v>0</v>
      </c>
      <c r="N1404" s="49">
        <f>'اسماء العملاء'!C19</f>
        <v>0</v>
      </c>
    </row>
    <row r="1405" spans="2:14" ht="23.1" customHeight="1" x14ac:dyDescent="0.3">
      <c r="B1405" s="29" t="s">
        <v>19</v>
      </c>
      <c r="J1405" s="42">
        <v>19</v>
      </c>
      <c r="K1405" s="150"/>
      <c r="L1405" s="209">
        <f>'اسماء العملاء'!A20</f>
        <v>0</v>
      </c>
      <c r="M1405" s="37">
        <f>'اسماء العملاء'!B20</f>
        <v>0</v>
      </c>
      <c r="N1405" s="49">
        <f>'اسماء العملاء'!C20</f>
        <v>0</v>
      </c>
    </row>
    <row r="1406" spans="2:14" ht="23.1" customHeight="1" x14ac:dyDescent="0.3">
      <c r="B1406" s="29" t="s">
        <v>20</v>
      </c>
      <c r="J1406" s="42">
        <v>20</v>
      </c>
      <c r="K1406" s="150"/>
      <c r="L1406" s="209">
        <f>'اسماء العملاء'!A21</f>
        <v>0</v>
      </c>
      <c r="M1406" s="37">
        <f>'اسماء العملاء'!B21</f>
        <v>0</v>
      </c>
      <c r="N1406" s="49">
        <f>'اسماء العملاء'!C21</f>
        <v>0</v>
      </c>
    </row>
    <row r="1407" spans="2:14" ht="23.1" customHeight="1" x14ac:dyDescent="0.3">
      <c r="B1407" s="29" t="s">
        <v>21</v>
      </c>
      <c r="J1407" s="42">
        <v>21</v>
      </c>
      <c r="K1407" s="150"/>
      <c r="L1407" s="209">
        <f>'اسماء العملاء'!A22</f>
        <v>0</v>
      </c>
      <c r="M1407" s="37">
        <f>'اسماء العملاء'!B22</f>
        <v>0</v>
      </c>
      <c r="N1407" s="49">
        <f>'اسماء العملاء'!C22</f>
        <v>0</v>
      </c>
    </row>
    <row r="1408" spans="2:14" ht="23.1" customHeight="1" x14ac:dyDescent="0.3">
      <c r="B1408" s="29" t="s">
        <v>22</v>
      </c>
      <c r="J1408" s="42">
        <v>22</v>
      </c>
      <c r="K1408" s="150"/>
      <c r="L1408" s="209">
        <f>'اسماء العملاء'!A23</f>
        <v>0</v>
      </c>
      <c r="M1408" s="37">
        <f>'اسماء العملاء'!B23</f>
        <v>0</v>
      </c>
      <c r="N1408" s="49">
        <f>'اسماء العملاء'!C23</f>
        <v>0</v>
      </c>
    </row>
    <row r="1409" spans="2:14" ht="23.1" customHeight="1" x14ac:dyDescent="0.3">
      <c r="B1409" s="29" t="s">
        <v>24</v>
      </c>
      <c r="J1409" s="42">
        <v>23</v>
      </c>
      <c r="K1409" s="150"/>
      <c r="L1409" s="209">
        <f>'اسماء العملاء'!A24</f>
        <v>0</v>
      </c>
      <c r="M1409" s="37">
        <f>'اسماء العملاء'!B24</f>
        <v>0</v>
      </c>
      <c r="N1409" s="49">
        <f>'اسماء العملاء'!C24</f>
        <v>0</v>
      </c>
    </row>
    <row r="1410" spans="2:14" ht="23.1" customHeight="1" x14ac:dyDescent="0.3">
      <c r="B1410" s="29" t="s">
        <v>25</v>
      </c>
      <c r="J1410" s="42">
        <v>24</v>
      </c>
      <c r="K1410" s="150"/>
      <c r="L1410" s="209">
        <f>'اسماء العملاء'!A25</f>
        <v>0</v>
      </c>
      <c r="M1410" s="37">
        <f>'اسماء العملاء'!B25</f>
        <v>0</v>
      </c>
      <c r="N1410" s="49">
        <f>'اسماء العملاء'!C25</f>
        <v>0</v>
      </c>
    </row>
    <row r="1411" spans="2:14" ht="23.1" customHeight="1" x14ac:dyDescent="0.3">
      <c r="B1411" s="29" t="s">
        <v>26</v>
      </c>
      <c r="J1411" s="42">
        <v>25</v>
      </c>
      <c r="K1411" s="150"/>
      <c r="L1411" s="209">
        <f>'اسماء العملاء'!A26</f>
        <v>0</v>
      </c>
      <c r="M1411" s="37">
        <f>'اسماء العملاء'!B26</f>
        <v>0</v>
      </c>
      <c r="N1411" s="49">
        <f>'اسماء العملاء'!C26</f>
        <v>0</v>
      </c>
    </row>
    <row r="1412" spans="2:14" ht="23.1" customHeight="1" x14ac:dyDescent="0.3">
      <c r="B1412" s="29" t="s">
        <v>27</v>
      </c>
      <c r="J1412" s="42">
        <v>26</v>
      </c>
      <c r="K1412" s="150"/>
      <c r="L1412" s="209">
        <f>'اسماء العملاء'!A27</f>
        <v>0</v>
      </c>
      <c r="M1412" s="37">
        <f>'اسماء العملاء'!B27</f>
        <v>0</v>
      </c>
      <c r="N1412" s="49">
        <f>'اسماء العملاء'!C27</f>
        <v>0</v>
      </c>
    </row>
    <row r="1413" spans="2:14" ht="23.1" customHeight="1" x14ac:dyDescent="0.3">
      <c r="B1413" s="29" t="s">
        <v>28</v>
      </c>
      <c r="J1413" s="42">
        <v>27</v>
      </c>
      <c r="K1413" s="150"/>
      <c r="L1413" s="209">
        <f>'اسماء العملاء'!A28</f>
        <v>0</v>
      </c>
      <c r="M1413" s="37">
        <f>'اسماء العملاء'!B28</f>
        <v>0</v>
      </c>
      <c r="N1413" s="49">
        <f>'اسماء العملاء'!C28</f>
        <v>0</v>
      </c>
    </row>
    <row r="1414" spans="2:14" ht="23.1" customHeight="1" x14ac:dyDescent="0.3">
      <c r="B1414" s="29" t="s">
        <v>29</v>
      </c>
      <c r="J1414" s="42">
        <v>28</v>
      </c>
      <c r="K1414" s="150"/>
      <c r="L1414" s="209">
        <f>'اسماء العملاء'!A29</f>
        <v>0</v>
      </c>
      <c r="M1414" s="37">
        <f>'اسماء العملاء'!B29</f>
        <v>0</v>
      </c>
      <c r="N1414" s="49">
        <f>'اسماء العملاء'!C29</f>
        <v>0</v>
      </c>
    </row>
    <row r="1415" spans="2:14" ht="23.1" customHeight="1" x14ac:dyDescent="0.3">
      <c r="B1415" s="28"/>
      <c r="J1415" s="42">
        <v>29</v>
      </c>
      <c r="K1415" s="150"/>
      <c r="L1415" s="209">
        <f>'اسماء العملاء'!A30</f>
        <v>0</v>
      </c>
      <c r="M1415" s="37">
        <f>'اسماء العملاء'!B30</f>
        <v>0</v>
      </c>
      <c r="N1415" s="49">
        <f>'اسماء العملاء'!C30</f>
        <v>0</v>
      </c>
    </row>
    <row r="1416" spans="2:14" ht="23.1" customHeight="1" x14ac:dyDescent="0.3">
      <c r="B1416" s="28"/>
      <c r="J1416" s="42">
        <v>30</v>
      </c>
      <c r="K1416" s="150"/>
      <c r="L1416" s="209">
        <f>'اسماء العملاء'!A31</f>
        <v>0</v>
      </c>
      <c r="M1416" s="37">
        <f>'اسماء العملاء'!B31</f>
        <v>0</v>
      </c>
      <c r="N1416" s="49">
        <f>'اسماء العملاء'!C31</f>
        <v>0</v>
      </c>
    </row>
    <row r="1417" spans="2:14" ht="23.1" customHeight="1" x14ac:dyDescent="0.3">
      <c r="B1417" s="28"/>
      <c r="J1417" s="42">
        <v>31</v>
      </c>
      <c r="K1417" s="150"/>
      <c r="L1417" s="209">
        <f>'اسماء العملاء'!A32</f>
        <v>0</v>
      </c>
      <c r="M1417" s="37">
        <f>'اسماء العملاء'!B32</f>
        <v>0</v>
      </c>
      <c r="N1417" s="49">
        <f>'اسماء العملاء'!C32</f>
        <v>0</v>
      </c>
    </row>
    <row r="1418" spans="2:14" ht="23.1" customHeight="1" x14ac:dyDescent="0.3">
      <c r="B1418" s="28"/>
      <c r="J1418" s="42">
        <v>32</v>
      </c>
      <c r="K1418" s="150"/>
      <c r="L1418" s="209">
        <f>'اسماء العملاء'!A33</f>
        <v>0</v>
      </c>
      <c r="M1418" s="37">
        <f>'اسماء العملاء'!B33</f>
        <v>0</v>
      </c>
      <c r="N1418" s="49">
        <f>'اسماء العملاء'!C33</f>
        <v>0</v>
      </c>
    </row>
    <row r="1419" spans="2:14" ht="23.1" customHeight="1" x14ac:dyDescent="0.3">
      <c r="B1419" s="28"/>
      <c r="J1419" s="42">
        <v>33</v>
      </c>
      <c r="K1419" s="150"/>
      <c r="L1419" s="209">
        <f>'اسماء العملاء'!A34</f>
        <v>0</v>
      </c>
      <c r="M1419" s="37">
        <f>'اسماء العملاء'!B34</f>
        <v>0</v>
      </c>
      <c r="N1419" s="49">
        <f>'اسماء العملاء'!C34</f>
        <v>0</v>
      </c>
    </row>
    <row r="1420" spans="2:14" ht="23.1" customHeight="1" x14ac:dyDescent="0.3">
      <c r="B1420" s="28"/>
      <c r="J1420" s="42">
        <v>34</v>
      </c>
      <c r="K1420" s="150"/>
      <c r="L1420" s="209">
        <f>'اسماء العملاء'!A35</f>
        <v>0</v>
      </c>
      <c r="M1420" s="37">
        <f>'اسماء العملاء'!B35</f>
        <v>0</v>
      </c>
      <c r="N1420" s="49">
        <f>'اسماء العملاء'!C35</f>
        <v>0</v>
      </c>
    </row>
    <row r="1421" spans="2:14" ht="23.1" customHeight="1" x14ac:dyDescent="0.3">
      <c r="B1421" s="28"/>
      <c r="J1421" s="42">
        <v>35</v>
      </c>
      <c r="K1421" s="150"/>
      <c r="L1421" s="209">
        <f>'اسماء العملاء'!A36</f>
        <v>0</v>
      </c>
      <c r="M1421" s="37">
        <f>'اسماء العملاء'!B36</f>
        <v>0</v>
      </c>
      <c r="N1421" s="49">
        <f>'اسماء العملاء'!C36</f>
        <v>0</v>
      </c>
    </row>
    <row r="1422" spans="2:14" ht="23.1" customHeight="1" x14ac:dyDescent="0.3">
      <c r="B1422" s="28"/>
      <c r="J1422" s="42">
        <v>36</v>
      </c>
      <c r="K1422" s="150"/>
      <c r="L1422" s="209">
        <f>'اسماء العملاء'!A37</f>
        <v>0</v>
      </c>
      <c r="M1422" s="37">
        <f>'اسماء العملاء'!B37</f>
        <v>0</v>
      </c>
      <c r="N1422" s="49">
        <f>'اسماء العملاء'!C37</f>
        <v>0</v>
      </c>
    </row>
    <row r="1423" spans="2:14" ht="23.1" customHeight="1" x14ac:dyDescent="0.3">
      <c r="B1423" s="28"/>
      <c r="J1423" s="42">
        <v>37</v>
      </c>
      <c r="K1423" s="150"/>
      <c r="L1423" s="209">
        <f>'اسماء العملاء'!A38</f>
        <v>0</v>
      </c>
      <c r="M1423" s="37">
        <f>'اسماء العملاء'!B38</f>
        <v>0</v>
      </c>
      <c r="N1423" s="49">
        <f>'اسماء العملاء'!C38</f>
        <v>0</v>
      </c>
    </row>
    <row r="1424" spans="2:14" ht="23.1" customHeight="1" x14ac:dyDescent="0.3">
      <c r="B1424" s="28"/>
      <c r="J1424" s="42">
        <v>38</v>
      </c>
      <c r="K1424" s="150"/>
      <c r="L1424" s="209">
        <f>'اسماء العملاء'!A39</f>
        <v>0</v>
      </c>
      <c r="M1424" s="37">
        <f>'اسماء العملاء'!B39</f>
        <v>0</v>
      </c>
      <c r="N1424" s="49">
        <f>'اسماء العملاء'!C39</f>
        <v>0</v>
      </c>
    </row>
    <row r="1425" spans="2:14" ht="23.1" customHeight="1" x14ac:dyDescent="0.3">
      <c r="B1425" s="28"/>
      <c r="J1425" s="42">
        <v>39</v>
      </c>
      <c r="K1425" s="150"/>
      <c r="L1425" s="209">
        <f>'اسماء العملاء'!A40</f>
        <v>0</v>
      </c>
      <c r="M1425" s="37">
        <f>'اسماء العملاء'!B40</f>
        <v>0</v>
      </c>
      <c r="N1425" s="49">
        <f>'اسماء العملاء'!C40</f>
        <v>0</v>
      </c>
    </row>
    <row r="1426" spans="2:14" ht="23.1" customHeight="1" x14ac:dyDescent="0.3">
      <c r="B1426" s="28"/>
      <c r="J1426" s="42">
        <v>40</v>
      </c>
      <c r="K1426" s="150"/>
      <c r="L1426" s="209">
        <f>'اسماء العملاء'!A41</f>
        <v>0</v>
      </c>
      <c r="M1426" s="37">
        <f>'اسماء العملاء'!B41</f>
        <v>0</v>
      </c>
      <c r="N1426" s="49">
        <f>'اسماء العملاء'!C41</f>
        <v>0</v>
      </c>
    </row>
    <row r="1427" spans="2:14" ht="23.1" customHeight="1" x14ac:dyDescent="0.3">
      <c r="B1427" s="28"/>
      <c r="J1427" s="42">
        <v>41</v>
      </c>
      <c r="K1427" s="150"/>
      <c r="L1427" s="209">
        <f>'اسماء العملاء'!A42</f>
        <v>0</v>
      </c>
      <c r="M1427" s="37">
        <f>'اسماء العملاء'!B42</f>
        <v>0</v>
      </c>
      <c r="N1427" s="49">
        <f>'اسماء العملاء'!C42</f>
        <v>0</v>
      </c>
    </row>
    <row r="1428" spans="2:14" ht="23.1" customHeight="1" x14ac:dyDescent="0.3">
      <c r="B1428" s="28"/>
      <c r="J1428" s="42">
        <v>42</v>
      </c>
      <c r="K1428" s="150"/>
      <c r="L1428" s="209">
        <f>'اسماء العملاء'!A43</f>
        <v>0</v>
      </c>
      <c r="M1428" s="37">
        <f>'اسماء العملاء'!B43</f>
        <v>0</v>
      </c>
      <c r="N1428" s="49">
        <f>'اسماء العملاء'!C43</f>
        <v>0</v>
      </c>
    </row>
    <row r="1429" spans="2:14" ht="23.1" customHeight="1" x14ac:dyDescent="0.3">
      <c r="B1429" s="28"/>
      <c r="J1429" s="42">
        <v>43</v>
      </c>
      <c r="K1429" s="150"/>
      <c r="L1429" s="209">
        <f>'اسماء العملاء'!A44</f>
        <v>0</v>
      </c>
      <c r="M1429" s="37">
        <f>'اسماء العملاء'!B44</f>
        <v>0</v>
      </c>
      <c r="N1429" s="49">
        <f>'اسماء العملاء'!C44</f>
        <v>0</v>
      </c>
    </row>
    <row r="1430" spans="2:14" ht="23.1" customHeight="1" x14ac:dyDescent="0.3">
      <c r="B1430" s="28"/>
      <c r="J1430" s="42">
        <v>44</v>
      </c>
      <c r="K1430" s="150"/>
      <c r="L1430" s="209">
        <f>'اسماء العملاء'!A45</f>
        <v>0</v>
      </c>
      <c r="M1430" s="37">
        <f>'اسماء العملاء'!B45</f>
        <v>0</v>
      </c>
      <c r="N1430" s="49">
        <f>'اسماء العملاء'!C45</f>
        <v>0</v>
      </c>
    </row>
    <row r="1431" spans="2:14" ht="23.1" customHeight="1" x14ac:dyDescent="0.3">
      <c r="B1431" s="28"/>
      <c r="J1431" s="42">
        <v>45</v>
      </c>
      <c r="K1431" s="150"/>
      <c r="L1431" s="209">
        <f>'اسماء العملاء'!A46</f>
        <v>0</v>
      </c>
      <c r="M1431" s="37">
        <f>'اسماء العملاء'!B46</f>
        <v>0</v>
      </c>
      <c r="N1431" s="49">
        <f>'اسماء العملاء'!C46</f>
        <v>0</v>
      </c>
    </row>
    <row r="1432" spans="2:14" ht="23.1" customHeight="1" x14ac:dyDescent="0.3">
      <c r="B1432" s="28"/>
      <c r="J1432" s="42">
        <v>46</v>
      </c>
      <c r="K1432" s="150"/>
      <c r="L1432" s="209">
        <f>'اسماء العملاء'!A47</f>
        <v>0</v>
      </c>
      <c r="M1432" s="37">
        <f>'اسماء العملاء'!B47</f>
        <v>0</v>
      </c>
      <c r="N1432" s="49">
        <f>'اسماء العملاء'!C47</f>
        <v>0</v>
      </c>
    </row>
    <row r="1433" spans="2:14" ht="23.1" customHeight="1" x14ac:dyDescent="0.3">
      <c r="B1433" s="28"/>
      <c r="J1433" s="42">
        <v>47</v>
      </c>
      <c r="K1433" s="150"/>
      <c r="L1433" s="209">
        <f>'اسماء العملاء'!A48</f>
        <v>0</v>
      </c>
      <c r="M1433" s="37">
        <f>'اسماء العملاء'!B48</f>
        <v>0</v>
      </c>
      <c r="N1433" s="49">
        <f>'اسماء العملاء'!C48</f>
        <v>0</v>
      </c>
    </row>
    <row r="1434" spans="2:14" ht="23.1" customHeight="1" x14ac:dyDescent="0.3">
      <c r="B1434" s="28"/>
      <c r="J1434" s="42">
        <v>48</v>
      </c>
      <c r="K1434" s="150"/>
      <c r="L1434" s="209">
        <f>'اسماء العملاء'!A49</f>
        <v>0</v>
      </c>
      <c r="M1434" s="37">
        <f>'اسماء العملاء'!B49</f>
        <v>0</v>
      </c>
      <c r="N1434" s="49">
        <f>'اسماء العملاء'!C49</f>
        <v>0</v>
      </c>
    </row>
    <row r="1435" spans="2:14" ht="23.1" customHeight="1" x14ac:dyDescent="0.3">
      <c r="B1435" s="28"/>
      <c r="J1435" s="42">
        <v>49</v>
      </c>
      <c r="K1435" s="150"/>
      <c r="L1435" s="209">
        <f>'اسماء العملاء'!A50</f>
        <v>0</v>
      </c>
      <c r="M1435" s="37">
        <f>'اسماء العملاء'!B50</f>
        <v>0</v>
      </c>
      <c r="N1435" s="49">
        <f>'اسماء العملاء'!C50</f>
        <v>0</v>
      </c>
    </row>
    <row r="1436" spans="2:14" ht="23.1" customHeight="1" x14ac:dyDescent="0.3">
      <c r="B1436" s="28"/>
      <c r="J1436" s="42">
        <v>50</v>
      </c>
      <c r="K1436" s="150"/>
      <c r="L1436" s="209">
        <f>'اسماء العملاء'!A51</f>
        <v>0</v>
      </c>
      <c r="M1436" s="37">
        <f>'اسماء العملاء'!B51</f>
        <v>0</v>
      </c>
      <c r="N1436" s="49">
        <f>'اسماء العملاء'!C51</f>
        <v>0</v>
      </c>
    </row>
    <row r="1437" spans="2:14" ht="23.1" customHeight="1" x14ac:dyDescent="0.3">
      <c r="B1437" s="28"/>
      <c r="J1437" s="42">
        <v>51</v>
      </c>
      <c r="K1437" s="150"/>
      <c r="L1437" s="209">
        <f>'اسماء العملاء'!A52</f>
        <v>0</v>
      </c>
      <c r="M1437" s="37">
        <f>'اسماء العملاء'!B52</f>
        <v>0</v>
      </c>
      <c r="N1437" s="49">
        <f>'اسماء العملاء'!C52</f>
        <v>0</v>
      </c>
    </row>
    <row r="1438" spans="2:14" ht="23.1" customHeight="1" x14ac:dyDescent="0.3">
      <c r="B1438" s="28"/>
      <c r="J1438" s="42">
        <v>52</v>
      </c>
      <c r="K1438" s="150"/>
      <c r="L1438" s="209">
        <f>'اسماء العملاء'!A53</f>
        <v>0</v>
      </c>
      <c r="M1438" s="37">
        <f>'اسماء العملاء'!B53</f>
        <v>0</v>
      </c>
      <c r="N1438" s="49">
        <f>'اسماء العملاء'!C53</f>
        <v>0</v>
      </c>
    </row>
    <row r="1439" spans="2:14" ht="23.1" customHeight="1" x14ac:dyDescent="0.3">
      <c r="B1439" s="28"/>
      <c r="J1439" s="42">
        <v>53</v>
      </c>
      <c r="K1439" s="150"/>
      <c r="L1439" s="209">
        <f>'اسماء العملاء'!A54</f>
        <v>0</v>
      </c>
      <c r="M1439" s="37">
        <f>'اسماء العملاء'!B54</f>
        <v>0</v>
      </c>
      <c r="N1439" s="49">
        <f>'اسماء العملاء'!C54</f>
        <v>0</v>
      </c>
    </row>
    <row r="1440" spans="2:14" ht="23.1" customHeight="1" x14ac:dyDescent="0.3">
      <c r="B1440" s="28"/>
      <c r="J1440" s="42">
        <v>54</v>
      </c>
      <c r="K1440" s="150"/>
      <c r="L1440" s="209">
        <f>'اسماء العملاء'!A55</f>
        <v>0</v>
      </c>
      <c r="M1440" s="37">
        <f>'اسماء العملاء'!B55</f>
        <v>0</v>
      </c>
      <c r="N1440" s="49">
        <f>'اسماء العملاء'!C55</f>
        <v>0</v>
      </c>
    </row>
    <row r="1441" spans="2:14" ht="23.1" customHeight="1" x14ac:dyDescent="0.3">
      <c r="B1441" s="28"/>
      <c r="J1441" s="42">
        <v>55</v>
      </c>
      <c r="K1441" s="150"/>
      <c r="L1441" s="209">
        <f>'اسماء العملاء'!A56</f>
        <v>0</v>
      </c>
      <c r="M1441" s="37">
        <f>'اسماء العملاء'!B56</f>
        <v>0</v>
      </c>
      <c r="N1441" s="49">
        <f>'اسماء العملاء'!C56</f>
        <v>0</v>
      </c>
    </row>
    <row r="1442" spans="2:14" ht="23.1" customHeight="1" x14ac:dyDescent="0.3">
      <c r="B1442" s="28"/>
      <c r="J1442" s="42">
        <v>56</v>
      </c>
      <c r="K1442" s="150"/>
      <c r="L1442" s="209">
        <f>'اسماء العملاء'!A57</f>
        <v>0</v>
      </c>
      <c r="M1442" s="37">
        <f>'اسماء العملاء'!B57</f>
        <v>0</v>
      </c>
      <c r="N1442" s="49">
        <f>'اسماء العملاء'!C57</f>
        <v>0</v>
      </c>
    </row>
    <row r="1443" spans="2:14" ht="23.1" customHeight="1" x14ac:dyDescent="0.3">
      <c r="B1443" s="28"/>
      <c r="J1443" s="42">
        <v>57</v>
      </c>
      <c r="K1443" s="150"/>
      <c r="L1443" s="209">
        <f>'اسماء العملاء'!A58</f>
        <v>0</v>
      </c>
      <c r="M1443" s="37">
        <f>'اسماء العملاء'!B58</f>
        <v>0</v>
      </c>
      <c r="N1443" s="49">
        <f>'اسماء العملاء'!C58</f>
        <v>0</v>
      </c>
    </row>
    <row r="1444" spans="2:14" ht="23.1" customHeight="1" x14ac:dyDescent="0.3">
      <c r="B1444" s="28"/>
      <c r="J1444" s="42">
        <v>58</v>
      </c>
      <c r="K1444" s="150"/>
      <c r="L1444" s="209">
        <f>'اسماء العملاء'!A59</f>
        <v>0</v>
      </c>
      <c r="M1444" s="37">
        <f>'اسماء العملاء'!B59</f>
        <v>0</v>
      </c>
      <c r="N1444" s="49">
        <f>'اسماء العملاء'!C59</f>
        <v>0</v>
      </c>
    </row>
    <row r="1445" spans="2:14" ht="23.1" customHeight="1" x14ac:dyDescent="0.3">
      <c r="B1445" s="28"/>
      <c r="J1445" s="42">
        <v>59</v>
      </c>
      <c r="K1445" s="150"/>
      <c r="L1445" s="209">
        <f>'اسماء العملاء'!A60</f>
        <v>0</v>
      </c>
      <c r="M1445" s="37">
        <f>'اسماء العملاء'!B60</f>
        <v>0</v>
      </c>
      <c r="N1445" s="49">
        <f>'اسماء العملاء'!C60</f>
        <v>0</v>
      </c>
    </row>
    <row r="1446" spans="2:14" ht="23.1" customHeight="1" x14ac:dyDescent="0.3">
      <c r="B1446" s="28"/>
      <c r="J1446" s="42">
        <v>60</v>
      </c>
      <c r="K1446" s="150"/>
      <c r="L1446" s="209">
        <f>'اسماء العملاء'!A101</f>
        <v>0</v>
      </c>
      <c r="M1446" s="37">
        <f>'اسماء العملاء'!B101</f>
        <v>0</v>
      </c>
      <c r="N1446" s="49">
        <f>'اسماء العملاء'!C101</f>
        <v>0</v>
      </c>
    </row>
    <row r="1447" spans="2:14" ht="23.1" customHeight="1" x14ac:dyDescent="0.3">
      <c r="B1447" s="28"/>
      <c r="J1447" s="42">
        <v>61</v>
      </c>
      <c r="K1447" s="150"/>
      <c r="L1447" s="209">
        <f>'اسماء العملاء'!A102</f>
        <v>0</v>
      </c>
      <c r="M1447" s="37">
        <f>'اسماء العملاء'!B102</f>
        <v>0</v>
      </c>
      <c r="N1447" s="49">
        <f>'اسماء العملاء'!C102</f>
        <v>0</v>
      </c>
    </row>
    <row r="1448" spans="2:14" ht="23.1" customHeight="1" x14ac:dyDescent="0.3">
      <c r="B1448" s="28"/>
      <c r="J1448" s="42">
        <v>62</v>
      </c>
      <c r="K1448" s="150"/>
      <c r="L1448" s="209">
        <f>'اسماء العملاء'!A103</f>
        <v>0</v>
      </c>
      <c r="M1448" s="37">
        <f>'اسماء العملاء'!B103</f>
        <v>0</v>
      </c>
      <c r="N1448" s="49">
        <f>'اسماء العملاء'!C103</f>
        <v>0</v>
      </c>
    </row>
    <row r="1449" spans="2:14" ht="23.1" customHeight="1" x14ac:dyDescent="0.3">
      <c r="B1449" s="28"/>
      <c r="J1449" s="42">
        <v>63</v>
      </c>
      <c r="K1449" s="150"/>
      <c r="L1449" s="209">
        <f>'اسماء العملاء'!A104</f>
        <v>0</v>
      </c>
      <c r="M1449" s="37">
        <f>'اسماء العملاء'!B104</f>
        <v>0</v>
      </c>
      <c r="N1449" s="49">
        <f>'اسماء العملاء'!C104</f>
        <v>0</v>
      </c>
    </row>
    <row r="1450" spans="2:14" ht="23.1" customHeight="1" x14ac:dyDescent="0.3">
      <c r="B1450" s="28"/>
      <c r="J1450" s="42">
        <v>64</v>
      </c>
      <c r="K1450" s="150"/>
      <c r="L1450" s="209">
        <f>'اسماء العملاء'!A105</f>
        <v>0</v>
      </c>
      <c r="M1450" s="37">
        <f>'اسماء العملاء'!B105</f>
        <v>0</v>
      </c>
      <c r="N1450" s="49">
        <f>'اسماء العملاء'!C105</f>
        <v>0</v>
      </c>
    </row>
    <row r="1451" spans="2:14" ht="23.1" customHeight="1" x14ac:dyDescent="0.3">
      <c r="B1451" s="28"/>
      <c r="J1451" s="42">
        <v>65</v>
      </c>
      <c r="K1451" s="150"/>
      <c r="L1451" s="209">
        <f>'اسماء العملاء'!A106</f>
        <v>0</v>
      </c>
      <c r="M1451" s="37">
        <f>'اسماء العملاء'!B106</f>
        <v>0</v>
      </c>
      <c r="N1451" s="49">
        <f>'اسماء العملاء'!C106</f>
        <v>0</v>
      </c>
    </row>
    <row r="1452" spans="2:14" ht="23.1" customHeight="1" x14ac:dyDescent="0.3">
      <c r="B1452" s="28"/>
      <c r="J1452" s="42">
        <v>66</v>
      </c>
      <c r="K1452" s="150"/>
      <c r="L1452" s="209">
        <f>'اسماء العملاء'!A107</f>
        <v>0</v>
      </c>
      <c r="M1452" s="37">
        <f>'اسماء العملاء'!B107</f>
        <v>0</v>
      </c>
      <c r="N1452" s="49">
        <f>'اسماء العملاء'!C107</f>
        <v>0</v>
      </c>
    </row>
    <row r="1453" spans="2:14" ht="23.1" customHeight="1" x14ac:dyDescent="0.3">
      <c r="B1453" s="28"/>
      <c r="J1453" s="42">
        <v>67</v>
      </c>
      <c r="K1453" s="150"/>
      <c r="L1453" s="209">
        <f>'اسماء العملاء'!A108</f>
        <v>0</v>
      </c>
      <c r="M1453" s="37">
        <f>'اسماء العملاء'!B108</f>
        <v>0</v>
      </c>
      <c r="N1453" s="49">
        <f>'اسماء العملاء'!C108</f>
        <v>0</v>
      </c>
    </row>
    <row r="1454" spans="2:14" ht="23.1" customHeight="1" x14ac:dyDescent="0.3">
      <c r="B1454" s="28"/>
      <c r="J1454" s="42">
        <v>68</v>
      </c>
      <c r="K1454" s="150"/>
      <c r="L1454" s="209">
        <f>'اسماء العملاء'!A109</f>
        <v>0</v>
      </c>
      <c r="M1454" s="37">
        <f>'اسماء العملاء'!B109</f>
        <v>0</v>
      </c>
      <c r="N1454" s="49">
        <f>'اسماء العملاء'!C109</f>
        <v>0</v>
      </c>
    </row>
    <row r="1455" spans="2:14" ht="23.1" customHeight="1" x14ac:dyDescent="0.3">
      <c r="B1455" s="28"/>
      <c r="J1455" s="42">
        <v>69</v>
      </c>
      <c r="K1455" s="150"/>
      <c r="L1455" s="209">
        <f>'اسماء العملاء'!A110</f>
        <v>0</v>
      </c>
      <c r="M1455" s="37">
        <f>'اسماء العملاء'!B110</f>
        <v>0</v>
      </c>
      <c r="N1455" s="49">
        <f>'اسماء العملاء'!C110</f>
        <v>0</v>
      </c>
    </row>
    <row r="1456" spans="2:14" ht="23.1" customHeight="1" x14ac:dyDescent="0.3">
      <c r="B1456" s="28"/>
      <c r="J1456" s="42">
        <v>70</v>
      </c>
      <c r="K1456" s="150"/>
      <c r="L1456" s="209">
        <f>'اسماء العملاء'!A111</f>
        <v>0</v>
      </c>
      <c r="M1456" s="37">
        <f>'اسماء العملاء'!B111</f>
        <v>0</v>
      </c>
      <c r="N1456" s="49">
        <f>'اسماء العملاء'!C111</f>
        <v>0</v>
      </c>
    </row>
    <row r="1457" spans="2:14" ht="23.1" customHeight="1" x14ac:dyDescent="0.3">
      <c r="B1457" s="28"/>
      <c r="J1457" s="42">
        <v>71</v>
      </c>
      <c r="K1457" s="150"/>
      <c r="L1457" s="209">
        <f>'اسماء العملاء'!A112</f>
        <v>0</v>
      </c>
      <c r="M1457" s="37">
        <f>'اسماء العملاء'!B112</f>
        <v>0</v>
      </c>
      <c r="N1457" s="49">
        <f>'اسماء العملاء'!C112</f>
        <v>0</v>
      </c>
    </row>
    <row r="1458" spans="2:14" ht="23.1" customHeight="1" x14ac:dyDescent="0.3">
      <c r="B1458" s="28"/>
      <c r="J1458" s="42">
        <v>72</v>
      </c>
      <c r="K1458" s="150"/>
      <c r="L1458" s="209">
        <f>'اسماء العملاء'!A113</f>
        <v>0</v>
      </c>
      <c r="M1458" s="37">
        <f>'اسماء العملاء'!B113</f>
        <v>0</v>
      </c>
      <c r="N1458" s="49">
        <f>'اسماء العملاء'!C113</f>
        <v>0</v>
      </c>
    </row>
    <row r="1459" spans="2:14" ht="23.1" customHeight="1" x14ac:dyDescent="0.3">
      <c r="B1459" s="28"/>
      <c r="J1459" s="42">
        <v>73</v>
      </c>
      <c r="K1459" s="150"/>
      <c r="L1459" s="209">
        <f>'اسماء العملاء'!A114</f>
        <v>0</v>
      </c>
      <c r="M1459" s="37">
        <f>'اسماء العملاء'!B114</f>
        <v>0</v>
      </c>
      <c r="N1459" s="49">
        <f>'اسماء العملاء'!C114</f>
        <v>0</v>
      </c>
    </row>
    <row r="1460" spans="2:14" ht="23.1" customHeight="1" x14ac:dyDescent="0.3">
      <c r="B1460" s="28"/>
      <c r="J1460" s="42">
        <v>74</v>
      </c>
      <c r="K1460" s="150"/>
      <c r="L1460" s="209">
        <f>'اسماء العملاء'!A115</f>
        <v>0</v>
      </c>
      <c r="M1460" s="37">
        <f>'اسماء العملاء'!B115</f>
        <v>0</v>
      </c>
      <c r="N1460" s="49">
        <f>'اسماء العملاء'!C115</f>
        <v>0</v>
      </c>
    </row>
    <row r="1461" spans="2:14" ht="23.1" customHeight="1" x14ac:dyDescent="0.3">
      <c r="B1461" s="28"/>
      <c r="J1461" s="42">
        <v>75</v>
      </c>
      <c r="K1461" s="150"/>
      <c r="L1461" s="209">
        <f>'اسماء العملاء'!A116</f>
        <v>0</v>
      </c>
      <c r="M1461" s="37">
        <f>'اسماء العملاء'!B116</f>
        <v>0</v>
      </c>
      <c r="N1461" s="49">
        <f>'اسماء العملاء'!C116</f>
        <v>0</v>
      </c>
    </row>
    <row r="1462" spans="2:14" ht="23.1" customHeight="1" x14ac:dyDescent="0.3">
      <c r="B1462" s="28"/>
      <c r="J1462" s="42">
        <v>76</v>
      </c>
      <c r="K1462" s="150"/>
      <c r="L1462" s="209">
        <f>'اسماء العملاء'!A117</f>
        <v>0</v>
      </c>
      <c r="M1462" s="37">
        <f>'اسماء العملاء'!B117</f>
        <v>0</v>
      </c>
      <c r="N1462" s="49">
        <f>'اسماء العملاء'!C117</f>
        <v>0</v>
      </c>
    </row>
    <row r="1463" spans="2:14" ht="23.1" customHeight="1" x14ac:dyDescent="0.3">
      <c r="B1463" s="28"/>
      <c r="J1463" s="42">
        <v>77</v>
      </c>
      <c r="K1463" s="150"/>
      <c r="L1463" s="209">
        <f>'اسماء العملاء'!A118</f>
        <v>0</v>
      </c>
      <c r="M1463" s="37">
        <f>'اسماء العملاء'!B118</f>
        <v>0</v>
      </c>
      <c r="N1463" s="49">
        <f>'اسماء العملاء'!C118</f>
        <v>0</v>
      </c>
    </row>
    <row r="1464" spans="2:14" ht="23.1" customHeight="1" x14ac:dyDescent="0.3">
      <c r="B1464" s="28"/>
      <c r="J1464" s="42">
        <v>78</v>
      </c>
      <c r="K1464" s="150"/>
      <c r="L1464" s="209">
        <f>'اسماء العملاء'!A119</f>
        <v>0</v>
      </c>
      <c r="M1464" s="37">
        <f>'اسماء العملاء'!B119</f>
        <v>0</v>
      </c>
      <c r="N1464" s="49">
        <f>'اسماء العملاء'!C119</f>
        <v>0</v>
      </c>
    </row>
    <row r="1465" spans="2:14" ht="23.1" customHeight="1" x14ac:dyDescent="0.3">
      <c r="B1465" s="28"/>
      <c r="J1465" s="42">
        <v>79</v>
      </c>
      <c r="K1465" s="150"/>
      <c r="L1465" s="209">
        <f>'اسماء العملاء'!A120</f>
        <v>0</v>
      </c>
      <c r="M1465" s="37">
        <f>'اسماء العملاء'!B120</f>
        <v>0</v>
      </c>
      <c r="N1465" s="49">
        <f>'اسماء العملاء'!C120</f>
        <v>0</v>
      </c>
    </row>
    <row r="1466" spans="2:14" ht="23.1" customHeight="1" x14ac:dyDescent="0.3">
      <c r="B1466" s="28"/>
      <c r="J1466" s="42">
        <v>80</v>
      </c>
      <c r="K1466" s="150"/>
      <c r="L1466" s="209">
        <f>'اسماء العملاء'!A121</f>
        <v>0</v>
      </c>
      <c r="M1466" s="37">
        <f>'اسماء العملاء'!B121</f>
        <v>0</v>
      </c>
      <c r="N1466" s="49">
        <f>'اسماء العملاء'!C121</f>
        <v>0</v>
      </c>
    </row>
    <row r="1467" spans="2:14" ht="23.1" customHeight="1" x14ac:dyDescent="0.3">
      <c r="B1467" s="28"/>
      <c r="J1467" s="42">
        <v>81</v>
      </c>
      <c r="K1467" s="150"/>
      <c r="L1467" s="209">
        <f>'اسماء العملاء'!A122</f>
        <v>0</v>
      </c>
      <c r="M1467" s="37">
        <f>'اسماء العملاء'!B122</f>
        <v>0</v>
      </c>
      <c r="N1467" s="49">
        <f>'اسماء العملاء'!C122</f>
        <v>0</v>
      </c>
    </row>
    <row r="1468" spans="2:14" ht="23.1" customHeight="1" x14ac:dyDescent="0.3">
      <c r="B1468" s="28"/>
      <c r="J1468" s="42">
        <v>82</v>
      </c>
      <c r="K1468" s="150"/>
      <c r="L1468" s="209">
        <f>'اسماء العملاء'!A123</f>
        <v>0</v>
      </c>
      <c r="M1468" s="37">
        <f>'اسماء العملاء'!B123</f>
        <v>0</v>
      </c>
      <c r="N1468" s="49">
        <f>'اسماء العملاء'!C123</f>
        <v>0</v>
      </c>
    </row>
    <row r="1469" spans="2:14" ht="23.1" customHeight="1" x14ac:dyDescent="0.3">
      <c r="B1469" s="28"/>
      <c r="J1469" s="42">
        <v>83</v>
      </c>
      <c r="K1469" s="150"/>
      <c r="L1469" s="209">
        <f>'اسماء العملاء'!A124</f>
        <v>0</v>
      </c>
      <c r="M1469" s="37">
        <f>'اسماء العملاء'!B124</f>
        <v>0</v>
      </c>
      <c r="N1469" s="49">
        <f>'اسماء العملاء'!C124</f>
        <v>0</v>
      </c>
    </row>
    <row r="1470" spans="2:14" ht="23.1" customHeight="1" x14ac:dyDescent="0.3">
      <c r="B1470" s="28"/>
      <c r="J1470" s="42">
        <v>84</v>
      </c>
      <c r="K1470" s="150"/>
      <c r="L1470" s="209">
        <f>'اسماء العملاء'!A125</f>
        <v>0</v>
      </c>
      <c r="M1470" s="37">
        <f>'اسماء العملاء'!B125</f>
        <v>0</v>
      </c>
      <c r="N1470" s="49">
        <f>'اسماء العملاء'!C125</f>
        <v>0</v>
      </c>
    </row>
    <row r="1471" spans="2:14" ht="23.1" customHeight="1" x14ac:dyDescent="0.3">
      <c r="B1471" s="28"/>
      <c r="J1471" s="42">
        <v>85</v>
      </c>
      <c r="K1471" s="150"/>
      <c r="L1471" s="209">
        <f>'اسماء العملاء'!A126</f>
        <v>0</v>
      </c>
      <c r="M1471" s="37">
        <f>'اسماء العملاء'!B126</f>
        <v>0</v>
      </c>
      <c r="N1471" s="49">
        <f>'اسماء العملاء'!C126</f>
        <v>0</v>
      </c>
    </row>
    <row r="1472" spans="2:14" ht="23.1" customHeight="1" x14ac:dyDescent="0.3">
      <c r="B1472" s="28"/>
      <c r="J1472" s="42">
        <v>86</v>
      </c>
      <c r="K1472" s="150"/>
      <c r="L1472" s="209">
        <f>'اسماء العملاء'!A127</f>
        <v>0</v>
      </c>
      <c r="M1472" s="37">
        <f>'اسماء العملاء'!B127</f>
        <v>0</v>
      </c>
      <c r="N1472" s="49">
        <f>'اسماء العملاء'!C127</f>
        <v>0</v>
      </c>
    </row>
    <row r="1473" spans="2:14" ht="23.1" customHeight="1" x14ac:dyDescent="0.3">
      <c r="B1473" s="28"/>
      <c r="J1473" s="42">
        <v>87</v>
      </c>
      <c r="K1473" s="150"/>
      <c r="L1473" s="209">
        <f>'اسماء العملاء'!A128</f>
        <v>0</v>
      </c>
      <c r="M1473" s="37">
        <f>'اسماء العملاء'!B128</f>
        <v>0</v>
      </c>
      <c r="N1473" s="49">
        <f>'اسماء العملاء'!C128</f>
        <v>0</v>
      </c>
    </row>
    <row r="1474" spans="2:14" ht="23.1" customHeight="1" x14ac:dyDescent="0.3">
      <c r="B1474" s="28"/>
      <c r="J1474" s="42">
        <v>88</v>
      </c>
      <c r="K1474" s="150"/>
      <c r="L1474" s="209">
        <f>'اسماء العملاء'!A129</f>
        <v>0</v>
      </c>
      <c r="M1474" s="37">
        <f>'اسماء العملاء'!B129</f>
        <v>0</v>
      </c>
      <c r="N1474" s="49">
        <f>'اسماء العملاء'!C129</f>
        <v>0</v>
      </c>
    </row>
    <row r="1475" spans="2:14" ht="23.1" customHeight="1" x14ac:dyDescent="0.3">
      <c r="B1475" s="28"/>
      <c r="J1475" s="42">
        <v>89</v>
      </c>
      <c r="K1475" s="150"/>
      <c r="L1475" s="209">
        <f>'اسماء العملاء'!A130</f>
        <v>0</v>
      </c>
      <c r="M1475" s="37">
        <f>'اسماء العملاء'!B130</f>
        <v>0</v>
      </c>
      <c r="N1475" s="49">
        <f>'اسماء العملاء'!C130</f>
        <v>0</v>
      </c>
    </row>
    <row r="1476" spans="2:14" ht="23.1" customHeight="1" x14ac:dyDescent="0.3">
      <c r="B1476" s="28"/>
      <c r="J1476" s="42">
        <v>90</v>
      </c>
      <c r="K1476" s="150"/>
      <c r="L1476" s="209">
        <f>'اسماء العملاء'!A131</f>
        <v>0</v>
      </c>
      <c r="M1476" s="37">
        <f>'اسماء العملاء'!B131</f>
        <v>0</v>
      </c>
      <c r="N1476" s="49">
        <f>'اسماء العملاء'!C131</f>
        <v>0</v>
      </c>
    </row>
    <row r="1477" spans="2:14" ht="23.1" customHeight="1" x14ac:dyDescent="0.3">
      <c r="B1477" s="28"/>
      <c r="J1477" s="42">
        <v>91</v>
      </c>
      <c r="K1477" s="150"/>
      <c r="L1477" s="209">
        <f>'اسماء العملاء'!A132</f>
        <v>0</v>
      </c>
      <c r="M1477" s="37">
        <f>'اسماء العملاء'!B132</f>
        <v>0</v>
      </c>
      <c r="N1477" s="49">
        <f>'اسماء العملاء'!C132</f>
        <v>0</v>
      </c>
    </row>
    <row r="1478" spans="2:14" ht="23.1" customHeight="1" x14ac:dyDescent="0.3">
      <c r="B1478" s="28"/>
      <c r="J1478" s="42">
        <v>92</v>
      </c>
      <c r="K1478" s="150"/>
      <c r="L1478" s="209">
        <f>'اسماء العملاء'!A133</f>
        <v>0</v>
      </c>
      <c r="M1478" s="37">
        <f>'اسماء العملاء'!B133</f>
        <v>0</v>
      </c>
      <c r="N1478" s="49">
        <f>'اسماء العملاء'!C133</f>
        <v>0</v>
      </c>
    </row>
    <row r="1479" spans="2:14" ht="23.1" customHeight="1" x14ac:dyDescent="0.3">
      <c r="B1479" s="28"/>
      <c r="J1479" s="42">
        <v>93</v>
      </c>
      <c r="K1479" s="150"/>
      <c r="L1479" s="209">
        <f>'اسماء العملاء'!A134</f>
        <v>0</v>
      </c>
      <c r="M1479" s="37">
        <f>'اسماء العملاء'!B134</f>
        <v>0</v>
      </c>
      <c r="N1479" s="49">
        <f>'اسماء العملاء'!C134</f>
        <v>0</v>
      </c>
    </row>
    <row r="1480" spans="2:14" ht="23.1" customHeight="1" x14ac:dyDescent="0.3">
      <c r="B1480" s="28"/>
      <c r="J1480" s="42">
        <v>94</v>
      </c>
      <c r="K1480" s="150"/>
      <c r="L1480" s="209">
        <f>'اسماء العملاء'!A135</f>
        <v>0</v>
      </c>
      <c r="M1480" s="37">
        <f>'اسماء العملاء'!B135</f>
        <v>0</v>
      </c>
      <c r="N1480" s="49">
        <f>'اسماء العملاء'!C135</f>
        <v>0</v>
      </c>
    </row>
    <row r="1481" spans="2:14" ht="23.1" customHeight="1" x14ac:dyDescent="0.3">
      <c r="B1481" s="28"/>
      <c r="J1481" s="42">
        <v>95</v>
      </c>
      <c r="K1481" s="150"/>
      <c r="L1481" s="209">
        <f>'اسماء العملاء'!A136</f>
        <v>0</v>
      </c>
      <c r="M1481" s="37">
        <f>'اسماء العملاء'!B136</f>
        <v>0</v>
      </c>
      <c r="N1481" s="49">
        <f>'اسماء العملاء'!C136</f>
        <v>0</v>
      </c>
    </row>
    <row r="1482" spans="2:14" ht="23.1" customHeight="1" x14ac:dyDescent="0.3">
      <c r="B1482" s="28"/>
      <c r="J1482" s="42">
        <v>96</v>
      </c>
      <c r="K1482" s="150"/>
      <c r="L1482" s="209">
        <f>'اسماء العملاء'!A137</f>
        <v>0</v>
      </c>
      <c r="M1482" s="37">
        <f>'اسماء العملاء'!B137</f>
        <v>0</v>
      </c>
      <c r="N1482" s="49">
        <f>'اسماء العملاء'!C137</f>
        <v>0</v>
      </c>
    </row>
    <row r="1483" spans="2:14" ht="23.1" customHeight="1" x14ac:dyDescent="0.3">
      <c r="B1483" s="28"/>
      <c r="J1483" s="42">
        <v>97</v>
      </c>
      <c r="K1483" s="150"/>
      <c r="L1483" s="209">
        <f>'اسماء العملاء'!A138</f>
        <v>0</v>
      </c>
      <c r="M1483" s="37">
        <f>'اسماء العملاء'!B138</f>
        <v>0</v>
      </c>
      <c r="N1483" s="49">
        <f>'اسماء العملاء'!C138</f>
        <v>0</v>
      </c>
    </row>
    <row r="1484" spans="2:14" ht="23.1" customHeight="1" x14ac:dyDescent="0.3">
      <c r="B1484" s="28"/>
      <c r="J1484" s="42">
        <v>98</v>
      </c>
      <c r="K1484" s="150"/>
      <c r="L1484" s="209">
        <f>'اسماء العملاء'!A139</f>
        <v>0</v>
      </c>
      <c r="M1484" s="37">
        <f>'اسماء العملاء'!B139</f>
        <v>0</v>
      </c>
      <c r="N1484" s="49">
        <f>'اسماء العملاء'!C139</f>
        <v>0</v>
      </c>
    </row>
    <row r="1485" spans="2:14" ht="23.1" customHeight="1" x14ac:dyDescent="0.3">
      <c r="B1485" s="28"/>
      <c r="J1485" s="42">
        <v>99</v>
      </c>
      <c r="K1485" s="150"/>
      <c r="L1485" s="209">
        <f>'اسماء العملاء'!A140</f>
        <v>0</v>
      </c>
      <c r="M1485" s="37">
        <f>'اسماء العملاء'!B140</f>
        <v>0</v>
      </c>
      <c r="N1485" s="49">
        <f>'اسماء العملاء'!C140</f>
        <v>0</v>
      </c>
    </row>
    <row r="1486" spans="2:14" ht="23.1" customHeight="1" thickBot="1" x14ac:dyDescent="0.35">
      <c r="B1486" s="28"/>
      <c r="J1486" s="47">
        <v>100</v>
      </c>
      <c r="K1486" s="151"/>
      <c r="L1486" s="210">
        <f>'اسماء العملاء'!A142</f>
        <v>0</v>
      </c>
      <c r="M1486" s="38">
        <f>'اسماء العملاء'!B142</f>
        <v>0</v>
      </c>
      <c r="N1486" s="50">
        <f>'اسماء العملاء'!C142</f>
        <v>0</v>
      </c>
    </row>
    <row r="1487" spans="2:14" ht="23.1" customHeight="1" x14ac:dyDescent="0.3">
      <c r="B1487" s="28"/>
    </row>
    <row r="1488" spans="2:14" ht="23.1" customHeight="1" x14ac:dyDescent="0.3">
      <c r="B1488" s="28"/>
    </row>
    <row r="1489" spans="2:2" ht="23.1" customHeight="1" x14ac:dyDescent="0.3">
      <c r="B1489" s="28"/>
    </row>
    <row r="1490" spans="2:2" ht="23.1" customHeight="1" x14ac:dyDescent="0.3">
      <c r="B1490" s="28"/>
    </row>
    <row r="1491" spans="2:2" ht="23.1" customHeight="1" x14ac:dyDescent="0.3">
      <c r="B1491" s="28"/>
    </row>
    <row r="1492" spans="2:2" ht="23.1" customHeight="1" x14ac:dyDescent="0.3">
      <c r="B1492" s="28"/>
    </row>
    <row r="1493" spans="2:2" ht="23.1" customHeight="1" x14ac:dyDescent="0.3">
      <c r="B1493" s="28"/>
    </row>
    <row r="1494" spans="2:2" ht="23.1" customHeight="1" x14ac:dyDescent="0.3">
      <c r="B1494" s="28"/>
    </row>
    <row r="1495" spans="2:2" ht="23.1" customHeight="1" x14ac:dyDescent="0.3">
      <c r="B1495" s="28"/>
    </row>
    <row r="1496" spans="2:2" ht="23.1" customHeight="1" x14ac:dyDescent="0.3">
      <c r="B1496" s="28"/>
    </row>
    <row r="1497" spans="2:2" ht="23.1" customHeight="1" x14ac:dyDescent="0.3">
      <c r="B1497" s="28"/>
    </row>
    <row r="1498" spans="2:2" ht="23.1" customHeight="1" x14ac:dyDescent="0.3">
      <c r="B1498" s="28"/>
    </row>
    <row r="1499" spans="2:2" ht="23.1" customHeight="1" x14ac:dyDescent="0.3">
      <c r="B1499" s="28"/>
    </row>
    <row r="1500" spans="2:2" ht="23.1" customHeight="1" x14ac:dyDescent="0.3">
      <c r="B1500" s="28"/>
    </row>
    <row r="1501" spans="2:2" ht="23.1" customHeight="1" x14ac:dyDescent="0.3">
      <c r="B1501" s="28"/>
    </row>
    <row r="1502" spans="2:2" ht="23.1" customHeight="1" x14ac:dyDescent="0.3">
      <c r="B1502" s="28"/>
    </row>
    <row r="1503" spans="2:2" ht="23.1" customHeight="1" x14ac:dyDescent="0.3">
      <c r="B1503" s="28"/>
    </row>
    <row r="1504" spans="2:2" ht="23.1" customHeight="1" x14ac:dyDescent="0.3">
      <c r="B1504" s="28"/>
    </row>
    <row r="1505" spans="2:2" ht="23.1" customHeight="1" x14ac:dyDescent="0.3">
      <c r="B1505" s="28"/>
    </row>
    <row r="1506" spans="2:2" ht="23.1" customHeight="1" x14ac:dyDescent="0.3">
      <c r="B1506" s="28"/>
    </row>
    <row r="1507" spans="2:2" ht="23.1" customHeight="1" x14ac:dyDescent="0.3">
      <c r="B1507" s="28"/>
    </row>
    <row r="1508" spans="2:2" ht="23.1" customHeight="1" x14ac:dyDescent="0.3">
      <c r="B1508" s="28"/>
    </row>
    <row r="1509" spans="2:2" ht="23.1" customHeight="1" x14ac:dyDescent="0.3">
      <c r="B1509" s="28"/>
    </row>
    <row r="1510" spans="2:2" ht="23.1" customHeight="1" x14ac:dyDescent="0.3">
      <c r="B1510" s="28"/>
    </row>
    <row r="1511" spans="2:2" ht="23.1" customHeight="1" x14ac:dyDescent="0.3">
      <c r="B1511" s="28"/>
    </row>
    <row r="1512" spans="2:2" ht="23.1" customHeight="1" x14ac:dyDescent="0.3">
      <c r="B1512" s="28"/>
    </row>
    <row r="1513" spans="2:2" ht="23.1" customHeight="1" x14ac:dyDescent="0.3">
      <c r="B1513" s="28"/>
    </row>
    <row r="1514" spans="2:2" ht="23.1" customHeight="1" x14ac:dyDescent="0.3">
      <c r="B1514" s="28"/>
    </row>
    <row r="1515" spans="2:2" ht="23.1" customHeight="1" x14ac:dyDescent="0.3">
      <c r="B1515" s="28"/>
    </row>
    <row r="1516" spans="2:2" ht="23.1" customHeight="1" x14ac:dyDescent="0.3">
      <c r="B1516" s="28"/>
    </row>
    <row r="1517" spans="2:2" ht="23.1" customHeight="1" x14ac:dyDescent="0.3">
      <c r="B1517" s="28"/>
    </row>
    <row r="1518" spans="2:2" ht="23.1" customHeight="1" x14ac:dyDescent="0.3">
      <c r="B1518" s="28"/>
    </row>
    <row r="1519" spans="2:2" ht="23.1" customHeight="1" x14ac:dyDescent="0.3">
      <c r="B1519" s="28"/>
    </row>
    <row r="1520" spans="2:2" ht="23.1" customHeight="1" x14ac:dyDescent="0.3">
      <c r="B1520" s="28"/>
    </row>
    <row r="1521" spans="2:2" ht="23.1" customHeight="1" x14ac:dyDescent="0.3">
      <c r="B1521" s="28"/>
    </row>
    <row r="1522" spans="2:2" ht="23.1" customHeight="1" x14ac:dyDescent="0.3">
      <c r="B1522" s="28"/>
    </row>
    <row r="1523" spans="2:2" ht="23.1" customHeight="1" x14ac:dyDescent="0.3">
      <c r="B1523" s="28"/>
    </row>
    <row r="1524" spans="2:2" ht="23.1" customHeight="1" x14ac:dyDescent="0.3">
      <c r="B1524" s="28"/>
    </row>
    <row r="1525" spans="2:2" ht="23.1" customHeight="1" x14ac:dyDescent="0.3">
      <c r="B1525" s="28"/>
    </row>
    <row r="1526" spans="2:2" ht="23.1" customHeight="1" x14ac:dyDescent="0.3">
      <c r="B1526" s="28"/>
    </row>
    <row r="1527" spans="2:2" ht="23.1" customHeight="1" x14ac:dyDescent="0.3">
      <c r="B1527" s="28"/>
    </row>
    <row r="1528" spans="2:2" ht="23.1" customHeight="1" x14ac:dyDescent="0.3">
      <c r="B1528" s="28"/>
    </row>
    <row r="1529" spans="2:2" ht="23.1" customHeight="1" x14ac:dyDescent="0.3">
      <c r="B1529" s="28"/>
    </row>
    <row r="1530" spans="2:2" ht="23.1" customHeight="1" x14ac:dyDescent="0.3">
      <c r="B1530" s="28"/>
    </row>
    <row r="1531" spans="2:2" ht="23.1" customHeight="1" x14ac:dyDescent="0.3">
      <c r="B1531" s="28"/>
    </row>
    <row r="1532" spans="2:2" ht="23.1" customHeight="1" x14ac:dyDescent="0.3">
      <c r="B1532" s="28"/>
    </row>
    <row r="1533" spans="2:2" ht="23.1" customHeight="1" x14ac:dyDescent="0.3">
      <c r="B1533" s="28"/>
    </row>
    <row r="1534" spans="2:2" ht="23.1" customHeight="1" x14ac:dyDescent="0.3">
      <c r="B1534" s="28"/>
    </row>
    <row r="1535" spans="2:2" ht="23.1" customHeight="1" x14ac:dyDescent="0.3">
      <c r="B1535" s="28"/>
    </row>
    <row r="1536" spans="2:2" ht="23.1" customHeight="1" x14ac:dyDescent="0.3">
      <c r="B1536" s="28"/>
    </row>
    <row r="1537" spans="2:2" ht="23.1" customHeight="1" x14ac:dyDescent="0.3">
      <c r="B1537" s="28"/>
    </row>
    <row r="1538" spans="2:2" ht="23.1" customHeight="1" x14ac:dyDescent="0.3">
      <c r="B1538" s="28"/>
    </row>
    <row r="1539" spans="2:2" ht="23.1" customHeight="1" x14ac:dyDescent="0.3">
      <c r="B1539" s="28"/>
    </row>
    <row r="1540" spans="2:2" ht="23.1" customHeight="1" x14ac:dyDescent="0.3">
      <c r="B1540" s="28"/>
    </row>
    <row r="1541" spans="2:2" ht="23.1" customHeight="1" x14ac:dyDescent="0.3">
      <c r="B1541" s="28"/>
    </row>
    <row r="1542" spans="2:2" ht="23.1" customHeight="1" x14ac:dyDescent="0.3">
      <c r="B1542" s="28"/>
    </row>
    <row r="1543" spans="2:2" ht="23.1" customHeight="1" x14ac:dyDescent="0.3">
      <c r="B1543" s="28"/>
    </row>
    <row r="1544" spans="2:2" ht="23.1" customHeight="1" x14ac:dyDescent="0.3">
      <c r="B1544" s="28"/>
    </row>
    <row r="1545" spans="2:2" ht="23.1" customHeight="1" x14ac:dyDescent="0.3">
      <c r="B1545" s="28"/>
    </row>
    <row r="1546" spans="2:2" ht="23.1" customHeight="1" x14ac:dyDescent="0.3">
      <c r="B1546" s="28"/>
    </row>
    <row r="1547" spans="2:2" ht="23.1" customHeight="1" x14ac:dyDescent="0.3">
      <c r="B1547" s="28"/>
    </row>
    <row r="1548" spans="2:2" ht="23.1" customHeight="1" x14ac:dyDescent="0.3">
      <c r="B1548" s="28"/>
    </row>
    <row r="1549" spans="2:2" ht="23.1" customHeight="1" x14ac:dyDescent="0.3">
      <c r="B1549" s="28"/>
    </row>
    <row r="1550" spans="2:2" ht="23.1" customHeight="1" x14ac:dyDescent="0.3">
      <c r="B1550" s="28"/>
    </row>
    <row r="1551" spans="2:2" ht="23.1" customHeight="1" x14ac:dyDescent="0.3">
      <c r="B1551" s="28"/>
    </row>
    <row r="1552" spans="2:2" ht="23.1" customHeight="1" x14ac:dyDescent="0.3">
      <c r="B1552" s="28"/>
    </row>
    <row r="1553" spans="2:2" ht="23.1" customHeight="1" x14ac:dyDescent="0.3">
      <c r="B1553" s="28"/>
    </row>
    <row r="1554" spans="2:2" ht="23.1" customHeight="1" x14ac:dyDescent="0.3">
      <c r="B1554" s="28"/>
    </row>
    <row r="1555" spans="2:2" ht="23.1" customHeight="1" x14ac:dyDescent="0.3">
      <c r="B1555" s="28"/>
    </row>
    <row r="1556" spans="2:2" ht="23.1" customHeight="1" x14ac:dyDescent="0.3">
      <c r="B1556" s="28"/>
    </row>
    <row r="1557" spans="2:2" ht="23.1" customHeight="1" x14ac:dyDescent="0.3">
      <c r="B1557" s="28"/>
    </row>
    <row r="1558" spans="2:2" ht="23.1" customHeight="1" x14ac:dyDescent="0.3">
      <c r="B1558" s="28"/>
    </row>
    <row r="1559" spans="2:2" ht="23.1" customHeight="1" x14ac:dyDescent="0.3">
      <c r="B1559" s="28"/>
    </row>
    <row r="1560" spans="2:2" ht="23.1" customHeight="1" x14ac:dyDescent="0.3">
      <c r="B1560" s="28"/>
    </row>
    <row r="1561" spans="2:2" ht="23.1" customHeight="1" x14ac:dyDescent="0.3">
      <c r="B1561" s="28"/>
    </row>
    <row r="1562" spans="2:2" ht="23.1" customHeight="1" x14ac:dyDescent="0.3">
      <c r="B1562" s="28"/>
    </row>
    <row r="1563" spans="2:2" ht="23.1" customHeight="1" x14ac:dyDescent="0.3">
      <c r="B1563" s="28"/>
    </row>
    <row r="1564" spans="2:2" ht="23.1" customHeight="1" x14ac:dyDescent="0.3">
      <c r="B1564" s="28"/>
    </row>
    <row r="1565" spans="2:2" ht="23.1" customHeight="1" x14ac:dyDescent="0.3">
      <c r="B1565" s="28"/>
    </row>
    <row r="1566" spans="2:2" ht="23.1" customHeight="1" x14ac:dyDescent="0.3">
      <c r="B1566" s="28"/>
    </row>
    <row r="1567" spans="2:2" ht="23.1" customHeight="1" x14ac:dyDescent="0.3">
      <c r="B1567" s="28"/>
    </row>
    <row r="1568" spans="2:2" ht="23.1" customHeight="1" x14ac:dyDescent="0.3">
      <c r="B1568" s="28"/>
    </row>
    <row r="1569" spans="2:2" ht="23.1" customHeight="1" x14ac:dyDescent="0.3">
      <c r="B1569" s="28"/>
    </row>
    <row r="1570" spans="2:2" ht="23.1" customHeight="1" x14ac:dyDescent="0.3">
      <c r="B1570" s="28"/>
    </row>
    <row r="1571" spans="2:2" ht="23.1" customHeight="1" x14ac:dyDescent="0.3">
      <c r="B1571" s="28"/>
    </row>
    <row r="1572" spans="2:2" ht="23.1" customHeight="1" x14ac:dyDescent="0.3">
      <c r="B1572" s="28"/>
    </row>
    <row r="1573" spans="2:2" ht="23.1" customHeight="1" x14ac:dyDescent="0.3">
      <c r="B1573" s="28"/>
    </row>
    <row r="1574" spans="2:2" ht="23.1" customHeight="1" x14ac:dyDescent="0.3">
      <c r="B1574" s="28"/>
    </row>
    <row r="1575" spans="2:2" ht="23.1" customHeight="1" x14ac:dyDescent="0.3">
      <c r="B1575" s="28"/>
    </row>
    <row r="1576" spans="2:2" ht="23.1" customHeight="1" x14ac:dyDescent="0.3">
      <c r="B1576" s="28"/>
    </row>
    <row r="1577" spans="2:2" ht="23.1" customHeight="1" x14ac:dyDescent="0.3">
      <c r="B1577" s="28"/>
    </row>
    <row r="1578" spans="2:2" ht="23.1" customHeight="1" x14ac:dyDescent="0.3">
      <c r="B1578" s="28"/>
    </row>
    <row r="1579" spans="2:2" ht="23.1" customHeight="1" x14ac:dyDescent="0.3">
      <c r="B1579" s="28"/>
    </row>
    <row r="1580" spans="2:2" ht="23.1" customHeight="1" x14ac:dyDescent="0.3">
      <c r="B1580" s="28"/>
    </row>
    <row r="1581" spans="2:2" ht="23.1" customHeight="1" x14ac:dyDescent="0.3">
      <c r="B1581" s="28"/>
    </row>
    <row r="1582" spans="2:2" ht="23.1" customHeight="1" x14ac:dyDescent="0.3">
      <c r="B1582" s="28"/>
    </row>
    <row r="1583" spans="2:2" ht="23.1" customHeight="1" x14ac:dyDescent="0.3">
      <c r="B1583" s="28"/>
    </row>
    <row r="1584" spans="2:2" ht="23.1" customHeight="1" x14ac:dyDescent="0.3">
      <c r="B1584" s="28"/>
    </row>
    <row r="1585" spans="2:2" ht="23.1" customHeight="1" x14ac:dyDescent="0.3">
      <c r="B1585" s="28"/>
    </row>
    <row r="1586" spans="2:2" ht="23.1" customHeight="1" x14ac:dyDescent="0.3">
      <c r="B1586" s="28"/>
    </row>
    <row r="1587" spans="2:2" ht="23.1" customHeight="1" x14ac:dyDescent="0.3">
      <c r="B1587" s="28"/>
    </row>
    <row r="1588" spans="2:2" ht="23.1" customHeight="1" x14ac:dyDescent="0.3">
      <c r="B1588" s="28"/>
    </row>
    <row r="1589" spans="2:2" ht="23.1" customHeight="1" x14ac:dyDescent="0.3">
      <c r="B1589" s="28"/>
    </row>
    <row r="1590" spans="2:2" ht="23.1" customHeight="1" x14ac:dyDescent="0.3">
      <c r="B1590" s="28"/>
    </row>
    <row r="1591" spans="2:2" ht="23.1" customHeight="1" x14ac:dyDescent="0.3">
      <c r="B1591" s="28"/>
    </row>
    <row r="1592" spans="2:2" ht="23.1" customHeight="1" x14ac:dyDescent="0.3">
      <c r="B1592" s="28"/>
    </row>
    <row r="1593" spans="2:2" ht="23.1" customHeight="1" x14ac:dyDescent="0.3">
      <c r="B1593" s="28"/>
    </row>
    <row r="1594" spans="2:2" ht="23.1" customHeight="1" x14ac:dyDescent="0.3">
      <c r="B1594" s="28"/>
    </row>
    <row r="1595" spans="2:2" ht="23.1" customHeight="1" x14ac:dyDescent="0.3">
      <c r="B1595" s="28"/>
    </row>
    <row r="1596" spans="2:2" ht="23.1" customHeight="1" x14ac:dyDescent="0.3">
      <c r="B1596" s="28"/>
    </row>
    <row r="1597" spans="2:2" ht="23.1" customHeight="1" x14ac:dyDescent="0.3">
      <c r="B1597" s="28"/>
    </row>
    <row r="1598" spans="2:2" ht="23.1" customHeight="1" x14ac:dyDescent="0.3">
      <c r="B1598" s="28"/>
    </row>
    <row r="1599" spans="2:2" ht="23.1" customHeight="1" x14ac:dyDescent="0.3">
      <c r="B1599" s="28"/>
    </row>
    <row r="1600" spans="2:2" ht="23.1" customHeight="1" x14ac:dyDescent="0.3">
      <c r="B1600" s="28"/>
    </row>
    <row r="1601" spans="2:2" ht="23.1" customHeight="1" x14ac:dyDescent="0.3">
      <c r="B1601" s="28"/>
    </row>
    <row r="1602" spans="2:2" ht="23.1" customHeight="1" x14ac:dyDescent="0.3">
      <c r="B1602" s="28"/>
    </row>
    <row r="1603" spans="2:2" ht="23.1" customHeight="1" x14ac:dyDescent="0.3">
      <c r="B1603" s="28"/>
    </row>
    <row r="1604" spans="2:2" ht="23.1" customHeight="1" x14ac:dyDescent="0.3">
      <c r="B1604" s="28"/>
    </row>
    <row r="1605" spans="2:2" ht="23.1" customHeight="1" x14ac:dyDescent="0.3">
      <c r="B1605" s="28"/>
    </row>
    <row r="1606" spans="2:2" ht="23.1" customHeight="1" x14ac:dyDescent="0.3">
      <c r="B1606" s="28"/>
    </row>
    <row r="1607" spans="2:2" ht="23.1" customHeight="1" x14ac:dyDescent="0.3">
      <c r="B1607" s="28"/>
    </row>
    <row r="1608" spans="2:2" ht="23.1" customHeight="1" x14ac:dyDescent="0.3">
      <c r="B1608" s="28"/>
    </row>
    <row r="1609" spans="2:2" ht="23.1" customHeight="1" x14ac:dyDescent="0.3">
      <c r="B1609" s="28"/>
    </row>
    <row r="1610" spans="2:2" ht="23.1" customHeight="1" x14ac:dyDescent="0.3">
      <c r="B1610" s="28"/>
    </row>
    <row r="1611" spans="2:2" ht="23.1" customHeight="1" x14ac:dyDescent="0.3">
      <c r="B1611" s="28"/>
    </row>
    <row r="1612" spans="2:2" ht="23.1" customHeight="1" x14ac:dyDescent="0.3">
      <c r="B1612" s="28"/>
    </row>
    <row r="1613" spans="2:2" ht="23.1" customHeight="1" x14ac:dyDescent="0.3">
      <c r="B1613" s="28"/>
    </row>
    <row r="1614" spans="2:2" ht="23.1" customHeight="1" x14ac:dyDescent="0.3">
      <c r="B1614" s="28"/>
    </row>
    <row r="1615" spans="2:2" ht="23.1" customHeight="1" x14ac:dyDescent="0.3">
      <c r="B1615" s="28"/>
    </row>
    <row r="1616" spans="2:2" ht="23.1" customHeight="1" x14ac:dyDescent="0.3">
      <c r="B1616" s="28"/>
    </row>
    <row r="1617" spans="2:2" ht="23.1" customHeight="1" x14ac:dyDescent="0.3">
      <c r="B1617" s="28"/>
    </row>
    <row r="1618" spans="2:2" ht="23.1" customHeight="1" x14ac:dyDescent="0.3">
      <c r="B1618" s="28"/>
    </row>
    <row r="1619" spans="2:2" ht="23.1" customHeight="1" x14ac:dyDescent="0.3">
      <c r="B1619" s="28"/>
    </row>
    <row r="1620" spans="2:2" ht="23.1" customHeight="1" x14ac:dyDescent="0.3">
      <c r="B1620" s="28"/>
    </row>
    <row r="1621" spans="2:2" ht="23.1" customHeight="1" x14ac:dyDescent="0.3">
      <c r="B1621" s="28"/>
    </row>
    <row r="1622" spans="2:2" ht="23.1" customHeight="1" x14ac:dyDescent="0.3">
      <c r="B1622" s="28"/>
    </row>
    <row r="1623" spans="2:2" ht="23.1" customHeight="1" x14ac:dyDescent="0.3">
      <c r="B1623" s="28"/>
    </row>
    <row r="1624" spans="2:2" ht="23.1" customHeight="1" x14ac:dyDescent="0.3">
      <c r="B1624" s="28"/>
    </row>
    <row r="1625" spans="2:2" ht="23.1" customHeight="1" x14ac:dyDescent="0.3">
      <c r="B1625" s="28"/>
    </row>
    <row r="1626" spans="2:2" ht="23.1" customHeight="1" x14ac:dyDescent="0.3">
      <c r="B1626" s="28"/>
    </row>
    <row r="1627" spans="2:2" ht="23.1" customHeight="1" x14ac:dyDescent="0.3">
      <c r="B1627" s="28"/>
    </row>
    <row r="1628" spans="2:2" ht="23.1" customHeight="1" x14ac:dyDescent="0.3">
      <c r="B1628" s="28"/>
    </row>
    <row r="1629" spans="2:2" ht="23.1" customHeight="1" x14ac:dyDescent="0.3">
      <c r="B1629" s="28"/>
    </row>
    <row r="1630" spans="2:2" ht="23.1" customHeight="1" x14ac:dyDescent="0.3">
      <c r="B1630" s="28"/>
    </row>
    <row r="1631" spans="2:2" ht="23.1" customHeight="1" x14ac:dyDescent="0.3">
      <c r="B1631" s="28"/>
    </row>
    <row r="1632" spans="2:2" ht="23.1" customHeight="1" x14ac:dyDescent="0.3">
      <c r="B1632" s="28"/>
    </row>
    <row r="1633" spans="2:2" ht="23.1" customHeight="1" x14ac:dyDescent="0.3">
      <c r="B1633" s="28"/>
    </row>
    <row r="1634" spans="2:2" ht="23.1" customHeight="1" x14ac:dyDescent="0.3">
      <c r="B1634" s="28"/>
    </row>
    <row r="1635" spans="2:2" ht="23.1" customHeight="1" thickBot="1" x14ac:dyDescent="0.35">
      <c r="B1635" s="30"/>
    </row>
  </sheetData>
  <dataConsolidate topLabels="1">
    <dataRefs count="2">
      <dataRef ref="B1:B1048576" sheet="الرصيد الثابت"/>
      <dataRef ref="B2:B52" sheet="الرصيد الثابت"/>
    </dataRefs>
  </dataConsolidate>
  <mergeCells count="2">
    <mergeCell ref="D1:N1"/>
    <mergeCell ref="A1:C1"/>
  </mergeCells>
  <dataValidations count="3">
    <dataValidation type="date" allowBlank="1" showInputMessage="1" showErrorMessage="1" sqref="A3">
      <formula1>A3</formula1>
      <formula2>A14</formula2>
    </dataValidation>
    <dataValidation type="list" allowBlank="1" showInputMessage="1" showErrorMessage="1" sqref="J3:J251">
      <formula1>$L$1387:$L$1486</formula1>
    </dataValidation>
    <dataValidation type="list" allowBlank="1" showInputMessage="1" showErrorMessage="1" sqref="B3:B251">
      <formula1>$B$1387:$B$1635</formula1>
    </dataValidation>
  </dataValidations>
  <hyperlinks>
    <hyperlink ref="A1" location="'الصفحة الرئيسية'!A1" display="الرئيسية"/>
  </hyperlinks>
  <pageMargins left="0.7" right="0.7" top="0.75" bottom="0.75" header="0.3" footer="0.3"/>
  <pageSetup paperSize="9" orientation="portrait" horizontalDpi="0" verticalDpi="0" r:id="rId1"/>
  <ignoredErrors>
    <ignoredError sqref="A3:A25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F494"/>
  <sheetViews>
    <sheetView showGridLines="0" rightToLeft="1" tabSelected="1" zoomScale="85" zoomScaleNormal="85" workbookViewId="0">
      <selection activeCell="F4" sqref="F4"/>
    </sheetView>
  </sheetViews>
  <sheetFormatPr defaultColWidth="9.109375" defaultRowHeight="21" customHeight="1" x14ac:dyDescent="0.3"/>
  <cols>
    <col min="1" max="1" width="9.6640625" style="62" bestFit="1" customWidth="1"/>
    <col min="2" max="2" width="9.6640625" style="63" bestFit="1" customWidth="1"/>
    <col min="3" max="3" width="12" style="63" bestFit="1" customWidth="1"/>
    <col min="4" max="4" width="10.88671875" style="63" bestFit="1" customWidth="1"/>
    <col min="5" max="5" width="18.88671875" style="63" hidden="1" customWidth="1"/>
    <col min="6" max="6" width="13.6640625" style="63" customWidth="1"/>
    <col min="7" max="7" width="14.109375" style="62" bestFit="1" customWidth="1"/>
    <col min="8" max="8" width="5.5546875" style="87" bestFit="1" customWidth="1"/>
    <col min="9" max="9" width="6.33203125" style="63" customWidth="1"/>
    <col min="10" max="10" width="7.33203125" style="87" bestFit="1" customWidth="1"/>
    <col min="11" max="11" width="5.6640625" style="81" customWidth="1"/>
    <col min="12" max="12" width="5.5546875" style="81" bestFit="1" customWidth="1"/>
    <col min="13" max="13" width="5.44140625" style="87" bestFit="1" customWidth="1"/>
    <col min="14" max="14" width="5.5546875" style="81" customWidth="1"/>
    <col min="15" max="15" width="14.44140625" style="81" bestFit="1" customWidth="1"/>
    <col min="16" max="16" width="7.44140625" style="87" customWidth="1"/>
    <col min="17" max="18" width="7.44140625" style="263" customWidth="1"/>
    <col min="19" max="19" width="7.44140625" style="279" customWidth="1"/>
    <col min="20" max="20" width="12.44140625" style="62" bestFit="1" customWidth="1"/>
    <col min="21" max="21" width="12" style="274" bestFit="1" customWidth="1"/>
    <col min="22" max="45" width="11.21875" style="87" bestFit="1" customWidth="1"/>
    <col min="46" max="52" width="11.21875" style="63" bestFit="1" customWidth="1"/>
    <col min="53" max="53" width="13.88671875" style="63" bestFit="1" customWidth="1"/>
    <col min="54" max="54" width="16" style="63" bestFit="1" customWidth="1"/>
    <col min="55" max="55" width="15.77734375" style="63" bestFit="1" customWidth="1"/>
    <col min="56" max="57" width="11.21875" style="63" bestFit="1" customWidth="1"/>
    <col min="58" max="58" width="10" style="62" bestFit="1" customWidth="1"/>
    <col min="59" max="16384" width="9.109375" style="54"/>
  </cols>
  <sheetData>
    <row r="1" spans="1:58" ht="21" customHeight="1" thickBot="1" x14ac:dyDescent="0.45">
      <c r="A1" s="51" t="s">
        <v>38</v>
      </c>
      <c r="B1" s="52" t="s">
        <v>30</v>
      </c>
      <c r="C1" s="52" t="s">
        <v>133</v>
      </c>
      <c r="D1" s="52" t="s">
        <v>43</v>
      </c>
      <c r="E1" s="52"/>
      <c r="F1" s="52" t="s">
        <v>50</v>
      </c>
      <c r="G1" s="52" t="s">
        <v>51</v>
      </c>
      <c r="H1" s="74" t="s">
        <v>68</v>
      </c>
      <c r="I1" s="52" t="s">
        <v>67</v>
      </c>
      <c r="J1" s="74" t="s">
        <v>69</v>
      </c>
      <c r="K1" s="74" t="s">
        <v>52</v>
      </c>
      <c r="L1" s="74" t="s">
        <v>53</v>
      </c>
      <c r="M1" s="74" t="s">
        <v>54</v>
      </c>
      <c r="N1" s="74" t="s">
        <v>55</v>
      </c>
      <c r="O1" s="229" t="s">
        <v>147</v>
      </c>
      <c r="P1" s="231" t="s">
        <v>154</v>
      </c>
      <c r="Q1" s="259" t="s">
        <v>159</v>
      </c>
      <c r="R1" s="264" t="s">
        <v>158</v>
      </c>
      <c r="S1" s="275" t="s">
        <v>197</v>
      </c>
      <c r="T1" s="283" t="s">
        <v>198</v>
      </c>
      <c r="U1" s="270" t="s">
        <v>196</v>
      </c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  <c r="AH1" s="197"/>
      <c r="AI1" s="197"/>
      <c r="AJ1" s="197"/>
      <c r="AK1" s="197"/>
      <c r="AL1" s="197"/>
      <c r="AM1" s="197"/>
      <c r="AN1" s="197"/>
      <c r="AO1" s="197"/>
      <c r="AP1" s="197"/>
      <c r="AQ1" s="197"/>
      <c r="AR1" s="197"/>
      <c r="AS1" s="197"/>
      <c r="AT1" s="197"/>
      <c r="AU1" s="197"/>
      <c r="AV1" s="197"/>
      <c r="AW1" s="197"/>
      <c r="AX1" s="197"/>
      <c r="AY1" s="197"/>
      <c r="AZ1" s="197"/>
      <c r="BA1" s="197"/>
      <c r="BB1" s="197"/>
      <c r="BC1" s="197"/>
      <c r="BD1" s="197"/>
      <c r="BE1" s="197"/>
      <c r="BF1" s="53" t="s">
        <v>56</v>
      </c>
    </row>
    <row r="2" spans="1:58" ht="21" customHeight="1" thickBot="1" x14ac:dyDescent="0.35">
      <c r="A2" s="89"/>
      <c r="B2" s="90"/>
      <c r="C2" s="90"/>
      <c r="D2" s="90"/>
      <c r="E2" s="90"/>
      <c r="F2" s="90"/>
      <c r="G2" s="90"/>
      <c r="H2" s="90"/>
      <c r="I2" s="93"/>
      <c r="J2" s="93"/>
      <c r="K2" s="90"/>
      <c r="L2" s="227"/>
      <c r="M2" s="227"/>
      <c r="N2" s="228"/>
      <c r="O2" s="230"/>
      <c r="P2" s="232"/>
      <c r="Q2" s="260"/>
      <c r="R2" s="265"/>
      <c r="S2" s="276"/>
      <c r="T2" s="284"/>
      <c r="U2" s="271"/>
      <c r="V2" s="267" t="s">
        <v>160</v>
      </c>
      <c r="W2" s="267" t="s">
        <v>161</v>
      </c>
      <c r="X2" s="267" t="s">
        <v>162</v>
      </c>
      <c r="Y2" s="267" t="s">
        <v>163</v>
      </c>
      <c r="Z2" s="267" t="s">
        <v>164</v>
      </c>
      <c r="AA2" s="267" t="s">
        <v>165</v>
      </c>
      <c r="AB2" s="267" t="s">
        <v>166</v>
      </c>
      <c r="AC2" s="267" t="s">
        <v>167</v>
      </c>
      <c r="AD2" s="267" t="s">
        <v>168</v>
      </c>
      <c r="AE2" s="267" t="s">
        <v>169</v>
      </c>
      <c r="AF2" s="267" t="s">
        <v>170</v>
      </c>
      <c r="AG2" s="267" t="s">
        <v>171</v>
      </c>
      <c r="AH2" s="267" t="s">
        <v>172</v>
      </c>
      <c r="AI2" s="267" t="s">
        <v>173</v>
      </c>
      <c r="AJ2" s="267" t="s">
        <v>174</v>
      </c>
      <c r="AK2" s="267" t="s">
        <v>175</v>
      </c>
      <c r="AL2" s="267" t="s">
        <v>176</v>
      </c>
      <c r="AM2" s="267" t="s">
        <v>177</v>
      </c>
      <c r="AN2" s="267" t="s">
        <v>178</v>
      </c>
      <c r="AO2" s="267" t="s">
        <v>179</v>
      </c>
      <c r="AP2" s="267" t="s">
        <v>180</v>
      </c>
      <c r="AQ2" s="267" t="s">
        <v>181</v>
      </c>
      <c r="AR2" s="267" t="s">
        <v>182</v>
      </c>
      <c r="AS2" s="267" t="s">
        <v>183</v>
      </c>
      <c r="AT2" s="267" t="s">
        <v>184</v>
      </c>
      <c r="AU2" s="267" t="s">
        <v>185</v>
      </c>
      <c r="AV2" s="267" t="s">
        <v>186</v>
      </c>
      <c r="AW2" s="267" t="s">
        <v>187</v>
      </c>
      <c r="AX2" s="267" t="s">
        <v>188</v>
      </c>
      <c r="AY2" s="267" t="s">
        <v>189</v>
      </c>
      <c r="AZ2" s="267" t="s">
        <v>190</v>
      </c>
      <c r="BA2" s="267" t="s">
        <v>191</v>
      </c>
      <c r="BB2" s="267" t="s">
        <v>192</v>
      </c>
      <c r="BC2" s="267" t="s">
        <v>193</v>
      </c>
      <c r="BD2" s="267" t="s">
        <v>194</v>
      </c>
      <c r="BE2" s="267" t="s">
        <v>195</v>
      </c>
      <c r="BF2" s="55"/>
    </row>
    <row r="3" spans="1:58" ht="21" customHeight="1" x14ac:dyDescent="0.3">
      <c r="A3" s="69">
        <f ca="1">IF(B3="","",TODAY())</f>
        <v>43365</v>
      </c>
      <c r="B3" s="57" t="s">
        <v>32</v>
      </c>
      <c r="C3" s="66">
        <f>+VLOOKUP(B3,'اسماء العملاء'!$A$2:$E$142,5,FALSE)</f>
        <v>1</v>
      </c>
      <c r="D3" s="66" t="str">
        <f>+VLOOKUP(B3,'اسماء العملاء'!$A$2:$C$142,2,FALSE)</f>
        <v>العجمي</v>
      </c>
      <c r="E3" s="66"/>
      <c r="F3" s="66" t="str">
        <f>+VLOOKUP(B3,'اسماء العملاء'!$A$2:$C$142,3,FALSE)</f>
        <v>123456789</v>
      </c>
      <c r="G3" s="56" t="s">
        <v>2</v>
      </c>
      <c r="H3" s="98">
        <f>+VLOOKUP(G3,'انواع الفلاتر'!$B$2:$C$52,2,FALSE)</f>
        <v>1000</v>
      </c>
      <c r="I3" s="70">
        <v>2</v>
      </c>
      <c r="J3" s="95">
        <f>SUM(I3*H3)</f>
        <v>2000</v>
      </c>
      <c r="K3" s="75"/>
      <c r="L3" s="75">
        <v>2500</v>
      </c>
      <c r="M3" s="194">
        <v>500</v>
      </c>
      <c r="N3" s="76">
        <f>SUM(L3-M3)</f>
        <v>2000</v>
      </c>
      <c r="O3" s="76" t="s">
        <v>157</v>
      </c>
      <c r="P3" s="222">
        <v>150</v>
      </c>
      <c r="Q3" s="261">
        <f>INT(N3/P3)</f>
        <v>13</v>
      </c>
      <c r="R3" s="261">
        <f>N3-P3*Q3</f>
        <v>50</v>
      </c>
      <c r="S3" s="277">
        <v>31</v>
      </c>
      <c r="T3" s="280">
        <f>COUNTIF(V3:BE3,"&gt;"&amp;U3)*P3-(COUNTIF(V3:BE3,"&gt;"&amp;U3)-Q3)*(P3-R3)-COUNTBLANK(V3:BE3)*P3</f>
        <v>2000</v>
      </c>
      <c r="U3" s="272">
        <v>43353</v>
      </c>
      <c r="V3" s="266">
        <f>EDATE(U3,1)+S3</f>
        <v>43414</v>
      </c>
      <c r="W3" s="266">
        <f>IF(COUNT($U3:V3)&gt;ROUNDUP($R3/$P3,0)+$Q3,0,EDATE(EDATE($U3,1)+$S3,COLUMN()-22))</f>
        <v>43444</v>
      </c>
      <c r="X3" s="266">
        <f>IF(COUNT($U3:W3)&gt;ROUNDUP($R3/$P3,0)+$Q3,0,EDATE(EDATE($U3,1)+$S3,COLUMN()-22))</f>
        <v>43475</v>
      </c>
      <c r="Y3" s="266">
        <f>IF(COUNT($U3:X3)&gt;ROUNDUP($R3/$P3,0)+$Q3,0,EDATE(EDATE($U3,1)+$S3,COLUMN()-22))</f>
        <v>43506</v>
      </c>
      <c r="Z3" s="266">
        <f>IF(COUNT($U3:Y3)&gt;ROUNDUP($R3/$P3,0)+$Q3,0,EDATE(EDATE($U3,1)+$S3,COLUMN()-22))</f>
        <v>43534</v>
      </c>
      <c r="AA3" s="266">
        <f>IF(COUNT($U3:Z3)&gt;ROUNDUP($R3/$P3,0)+$Q3,0,EDATE(EDATE($U3,1)+$S3,COLUMN()-22))</f>
        <v>43565</v>
      </c>
      <c r="AB3" s="266">
        <f>IF(COUNT($U3:AA3)&gt;ROUNDUP($R3/$P3,0)+$Q3,0,EDATE(EDATE($U3,1)+$S3,COLUMN()-22))</f>
        <v>43595</v>
      </c>
      <c r="AC3" s="266">
        <f>IF(COUNT($U3:AB3)&gt;ROUNDUP($R3/$P3,0)+$Q3,0,EDATE(EDATE($U3,1)+$S3,COLUMN()-22))</f>
        <v>43626</v>
      </c>
      <c r="AD3" s="266">
        <f>IF(COUNT($U3:AC3)&gt;ROUNDUP($R3/$P3,0)+$Q3,0,EDATE(EDATE($U3,1)+$S3,COLUMN()-22))</f>
        <v>43656</v>
      </c>
      <c r="AE3" s="266">
        <f>IF(COUNT($U3:AD3)&gt;ROUNDUP($R3/$P3,0)+$Q3,0,EDATE(EDATE($U3,1)+$S3,COLUMN()-22))</f>
        <v>43687</v>
      </c>
      <c r="AF3" s="266">
        <f>IF(COUNT($U3:AE3)&gt;ROUNDUP($R3/$P3,0)+$Q3,0,EDATE(EDATE($U3,1)+$S3,COLUMN()-22))</f>
        <v>43718</v>
      </c>
      <c r="AG3" s="266">
        <f>IF(COUNT($U3:AF3)&gt;ROUNDUP($R3/$P3,0)+$Q3,0,EDATE(EDATE($U3,1)+$S3,COLUMN()-22))</f>
        <v>43748</v>
      </c>
      <c r="AH3" s="266">
        <f>IF(COUNT($U3:AG3)&gt;ROUNDUP($R3/$P3,0)+$Q3,0,EDATE(EDATE($U3,1)+$S3,COLUMN()-22))</f>
        <v>43779</v>
      </c>
      <c r="AI3" s="266">
        <f>IF(COUNT($U3:AH3)&gt;ROUNDUP($R3/$P3,0)+$Q3,0,EDATE(EDATE($U3,1)+$S3,COLUMN()-22))</f>
        <v>43809</v>
      </c>
      <c r="AJ3" s="266">
        <f>IF(COUNT($U3:AI3)&gt;ROUNDUP($R3/$P3,0)+$Q3,0,EDATE(EDATE($U3,1)+$S3,COLUMN()-22))</f>
        <v>0</v>
      </c>
      <c r="AK3" s="266">
        <f>IF(COUNT($U3:AJ3)&gt;ROUNDUP($R3/$P3,0)+$Q3,0,EDATE(EDATE($U3,1)+$S3,COLUMN()-22))</f>
        <v>0</v>
      </c>
      <c r="AL3" s="266">
        <f>IF(COUNT($U3:AK3)&gt;ROUNDUP($R3/$P3,0)+$Q3,0,EDATE(EDATE($U3,1)+$S3,COLUMN()-22))</f>
        <v>0</v>
      </c>
      <c r="AM3" s="266">
        <f>IF(COUNT($U3:AL3)&gt;ROUNDUP($R3/$P3,0)+$Q3,0,EDATE(EDATE($U3,1)+$S3,COLUMN()-22))</f>
        <v>0</v>
      </c>
      <c r="AN3" s="266">
        <f>IF(COUNT($U3:AM3)&gt;ROUNDUP($R3/$P3,0)+$Q3,0,EDATE(EDATE($U3,1)+$S3,COLUMN()-22))</f>
        <v>0</v>
      </c>
      <c r="AO3" s="266">
        <f>IF(COUNT($U3:AN3)&gt;ROUNDUP($R3/$P3,0)+$Q3,0,EDATE(EDATE($U3,1)+$S3,COLUMN()-22))</f>
        <v>0</v>
      </c>
      <c r="AP3" s="266">
        <f>IF(COUNT($U3:AO3)&gt;ROUNDUP($R3/$P3,0)+$Q3,0,EDATE(EDATE($U3,1)+$S3,COLUMN()-22))</f>
        <v>0</v>
      </c>
      <c r="AQ3" s="266">
        <f>IF(COUNT($U3:AP3)&gt;ROUNDUP($R3/$P3,0)+$Q3,0,EDATE(EDATE($U3,1)+$S3,COLUMN()-22))</f>
        <v>0</v>
      </c>
      <c r="AR3" s="266">
        <f>IF(COUNT($U3:AQ3)&gt;ROUNDUP($R3/$P3,0)+$Q3,0,EDATE(EDATE($U3,1)+$S3,COLUMN()-22))</f>
        <v>0</v>
      </c>
      <c r="AS3" s="266">
        <f>IF(COUNT($U3:AR3)&gt;ROUNDUP($R3/$P3,0)+$Q3,0,EDATE(EDATE($U3,1)+$S3,COLUMN()-22))</f>
        <v>0</v>
      </c>
      <c r="AT3" s="266">
        <f>IF(COUNT($U3:AS3)&gt;ROUNDUP($R3/$P3,0)+$Q3,0,EDATE(EDATE($U3,1)+$S3,COLUMN()-22))</f>
        <v>0</v>
      </c>
      <c r="AU3" s="266">
        <f>IF(COUNT($U3:AT3)&gt;ROUNDUP($R3/$P3,0)+$Q3,0,EDATE(EDATE($U3,1)+$S3,COLUMN()-22))</f>
        <v>0</v>
      </c>
      <c r="AV3" s="266">
        <f>IF(COUNT($U3:AU3)&gt;ROUNDUP($R3/$P3,0)+$Q3,0,EDATE(EDATE($U3,1)+$S3,COLUMN()-22))</f>
        <v>0</v>
      </c>
      <c r="AW3" s="266">
        <f>IF(COUNT($U3:AV3)&gt;ROUNDUP($R3/$P3,0)+$Q3,0,EDATE(EDATE($U3,1)+$S3,COLUMN()-22))</f>
        <v>0</v>
      </c>
      <c r="AX3" s="266">
        <f>IF(COUNT($U3:AW3)&gt;ROUNDUP($R3/$P3,0)+$Q3,0,EDATE(EDATE($U3,1)+$S3,COLUMN()-22))</f>
        <v>0</v>
      </c>
      <c r="AY3" s="266">
        <f>IF(COUNT($U3:AX3)&gt;ROUNDUP($R3/$P3,0)+$Q3,0,EDATE(EDATE($U3,1)+$S3,COLUMN()-22))</f>
        <v>0</v>
      </c>
      <c r="AZ3" s="266">
        <f>IF(COUNT($U3:AY3)&gt;ROUNDUP($R3/$P3,0)+$Q3,0,EDATE(EDATE($U3,1)+$S3,COLUMN()-22))</f>
        <v>0</v>
      </c>
      <c r="BA3" s="266">
        <f>IF(COUNT($U3:AZ3)&gt;ROUNDUP($R3/$P3,0)+$Q3,0,EDATE(EDATE($U3,1)+$S3,COLUMN()-22))</f>
        <v>0</v>
      </c>
      <c r="BB3" s="266">
        <f>IF(COUNT($U3:BA3)&gt;ROUNDUP($R3/$P3,0)+$Q3,0,EDATE(EDATE($U3,1)+$S3,COLUMN()-22))</f>
        <v>0</v>
      </c>
      <c r="BC3" s="266">
        <f>IF(COUNT($U3:BB3)&gt;ROUNDUP($R3/$P3,0)+$Q3,0,EDATE(EDATE($U3,1)+$S3,COLUMN()-22))</f>
        <v>0</v>
      </c>
      <c r="BD3" s="266">
        <f>IF(COUNT($U3:BC3)&gt;ROUNDUP($R3/$P3,0)+$Q3,0,EDATE(EDATE($U3,1)+$S3,COLUMN()-22))</f>
        <v>0</v>
      </c>
      <c r="BE3" s="266">
        <f>IF(COUNT($U3:BD3)&gt;ROUNDUP($R3/$P3,0)+$Q3,0,EDATE(EDATE($U3,1)+$S3,COLUMN()-22))</f>
        <v>0</v>
      </c>
      <c r="BF3" s="58"/>
    </row>
    <row r="4" spans="1:58" ht="21" customHeight="1" x14ac:dyDescent="0.3">
      <c r="A4" s="181">
        <f t="shared" ref="A4:A67" ca="1" si="0">IF(B4="","",TODAY())</f>
        <v>43365</v>
      </c>
      <c r="B4" s="59" t="s">
        <v>45</v>
      </c>
      <c r="C4" s="147">
        <f>+VLOOKUP(B4,'اسماء العملاء'!$A$2:$E$142,5,FALSE)</f>
        <v>3</v>
      </c>
      <c r="D4" s="67" t="str">
        <f>+VLOOKUP(B4,'اسماء العملاء'!$A$2:$C$140,2,FALSE)</f>
        <v>الحضرة</v>
      </c>
      <c r="E4" s="147"/>
      <c r="F4" s="67" t="str">
        <f>+VLOOKUP(B4,'اسماء العملاء'!$A$2:$C$140,3,FALSE)</f>
        <v>011234567</v>
      </c>
      <c r="G4" s="58" t="s">
        <v>3</v>
      </c>
      <c r="H4" s="98">
        <f>+VLOOKUP(G4,'انواع الفلاتر'!$B$2:$C$52,2,FALSE)</f>
        <v>100</v>
      </c>
      <c r="I4" s="71">
        <v>35</v>
      </c>
      <c r="J4" s="96">
        <f t="shared" ref="J4:J67" si="1">SUM(I4*H4)</f>
        <v>3500</v>
      </c>
      <c r="K4" s="77"/>
      <c r="L4" s="77">
        <f>J4*1.25</f>
        <v>4375</v>
      </c>
      <c r="M4" s="195">
        <v>375</v>
      </c>
      <c r="N4" s="78">
        <f t="shared" ref="N4:N67" si="2">SUM(L4-M4)</f>
        <v>4000</v>
      </c>
      <c r="O4" s="192"/>
      <c r="P4" s="91">
        <v>200</v>
      </c>
      <c r="Q4" s="261">
        <f t="shared" ref="Q4:Q6" si="3">INT(N4/P4)</f>
        <v>20</v>
      </c>
      <c r="R4" s="261">
        <f t="shared" ref="R4:R6" si="4">N4-P4*Q4</f>
        <v>0</v>
      </c>
      <c r="S4" s="277">
        <v>10</v>
      </c>
      <c r="T4" s="281">
        <f t="shared" ref="T4:T67" si="5">COUNTIF(V4:BE4,"&gt;"&amp;U4)*P4-(COUNTIF(V4:BE4,"&gt;"&amp;U4)-Q4)*(P4-R4)-COUNTBLANK(V4:BE4)*P4</f>
        <v>4000</v>
      </c>
      <c r="U4" s="273">
        <v>43242</v>
      </c>
      <c r="V4" s="268">
        <f>IF(COUNT($U4:U4)&gt;ROUNDUP($R4/$P4,0)+$Q4,0,EDATE(EDATE($U4,1)+$S4,COLUMN()-22))</f>
        <v>43283</v>
      </c>
      <c r="W4" s="268">
        <f>IF(COUNT($U4:V4)&gt;ROUNDUP($R4/$P4,0)+$Q4,0,EDATE(EDATE($U4,1)+$S4,COLUMN()-22))</f>
        <v>43314</v>
      </c>
      <c r="X4" s="268">
        <f>IF(COUNT($U4:W4)&gt;ROUNDUP($R4/$P4,0)+$Q4,0,EDATE(EDATE($U4,1)+$S4,COLUMN()-22))</f>
        <v>43345</v>
      </c>
      <c r="Y4" s="268">
        <f>IF(COUNT($U4:X4)&gt;ROUNDUP($R4/$P4,0)+$Q4,0,EDATE(EDATE($U4,1)+$S4,COLUMN()-22))</f>
        <v>43375</v>
      </c>
      <c r="Z4" s="268">
        <f>IF(COUNT($U4:Y4)&gt;ROUNDUP($R4/$P4,0)+$Q4,0,EDATE(EDATE($U4,1)+$S4,COLUMN()-22))</f>
        <v>43406</v>
      </c>
      <c r="AA4" s="268">
        <f>IF(COUNT($U4:Z4)&gt;ROUNDUP($R4/$P4,0)+$Q4,0,EDATE(EDATE($U4,1)+$S4,COLUMN()-22))</f>
        <v>43436</v>
      </c>
      <c r="AB4" s="268">
        <f>IF(COUNT($U4:AA4)&gt;ROUNDUP($R4/$P4,0)+$Q4,0,EDATE(EDATE($U4,1)+$S4,COLUMN()-22))</f>
        <v>43467</v>
      </c>
      <c r="AC4" s="268">
        <f>IF(COUNT($U4:AB4)&gt;ROUNDUP($R4/$P4,0)+$Q4,0,EDATE(EDATE($U4,1)+$S4,COLUMN()-22))</f>
        <v>43498</v>
      </c>
      <c r="AD4" s="268">
        <f>IF(COUNT($U4:AC4)&gt;ROUNDUP($R4/$P4,0)+$Q4,0,EDATE(EDATE($U4,1)+$S4,COLUMN()-22))</f>
        <v>43526</v>
      </c>
      <c r="AE4" s="268">
        <f>IF(COUNT($U4:AD4)&gt;ROUNDUP($R4/$P4,0)+$Q4,0,EDATE(EDATE($U4,1)+$S4,COLUMN()-22))</f>
        <v>43557</v>
      </c>
      <c r="AF4" s="268">
        <f>IF(COUNT($U4:AE4)&gt;ROUNDUP($R4/$P4,0)+$Q4,0,EDATE(EDATE($U4,1)+$S4,COLUMN()-22))</f>
        <v>43587</v>
      </c>
      <c r="AG4" s="268">
        <f>IF(COUNT($U4:AF4)&gt;ROUNDUP($R4/$P4,0)+$Q4,0,EDATE(EDATE($U4,1)+$S4,COLUMN()-22))</f>
        <v>43618</v>
      </c>
      <c r="AH4" s="268">
        <f>IF(COUNT($U4:AG4)&gt;ROUNDUP($R4/$P4,0)+$Q4,0,EDATE(EDATE($U4,1)+$S4,COLUMN()-22))</f>
        <v>43648</v>
      </c>
      <c r="AI4" s="268">
        <f>IF(COUNT($U4:AH4)&gt;ROUNDUP($R4/$P4,0)+$Q4,0,EDATE(EDATE($U4,1)+$S4,COLUMN()-22))</f>
        <v>43679</v>
      </c>
      <c r="AJ4" s="268">
        <f>IF(COUNT($U4:AI4)&gt;ROUNDUP($R4/$P4,0)+$Q4,0,EDATE(EDATE($U4,1)+$S4,COLUMN()-22))</f>
        <v>43710</v>
      </c>
      <c r="AK4" s="268">
        <f>IF(COUNT($U4:AJ4)&gt;ROUNDUP($R4/$P4,0)+$Q4,0,EDATE(EDATE($U4,1)+$S4,COLUMN()-22))</f>
        <v>43740</v>
      </c>
      <c r="AL4" s="268">
        <f>IF(COUNT($U4:AK4)&gt;ROUNDUP($R4/$P4,0)+$Q4,0,EDATE(EDATE($U4,1)+$S4,COLUMN()-22))</f>
        <v>43771</v>
      </c>
      <c r="AM4" s="268">
        <f>IF(COUNT($U4:AL4)&gt;ROUNDUP($R4/$P4,0)+$Q4,0,EDATE(EDATE($U4,1)+$S4,COLUMN()-22))</f>
        <v>43801</v>
      </c>
      <c r="AN4" s="268">
        <f>IF(COUNT($U4:AM4)&gt;ROUNDUP($R4/$P4,0)+$Q4,0,EDATE(EDATE($U4,1)+$S4,COLUMN()-22))</f>
        <v>43832</v>
      </c>
      <c r="AO4" s="268">
        <f>IF(COUNT($U4:AN4)&gt;ROUNDUP($R4/$P4,0)+$Q4,0,EDATE(EDATE($U4,1)+$S4,COLUMN()-22))</f>
        <v>43863</v>
      </c>
      <c r="AP4" s="268">
        <f>IF(COUNT($U4:AO4)&gt;ROUNDUP($R4/$P4,0)+$Q4,0,EDATE(EDATE($U4,1)+$S4,COLUMN()-22))</f>
        <v>0</v>
      </c>
      <c r="AQ4" s="268">
        <f>IF(COUNT($U4:AP4)&gt;ROUNDUP($R4/$P4,0)+$Q4,0,EDATE(EDATE($U4,1)+$S4,COLUMN()-22))</f>
        <v>0</v>
      </c>
      <c r="AR4" s="268">
        <f>IF(COUNT($U4:AQ4)&gt;ROUNDUP($R4/$P4,0)+$Q4,0,EDATE(EDATE($U4,1)+$S4,COLUMN()-22))</f>
        <v>0</v>
      </c>
      <c r="AS4" s="268">
        <f>IF(COUNT($U4:AR4)&gt;ROUNDUP($R4/$P4,0)+$Q4,0,EDATE(EDATE($U4,1)+$S4,COLUMN()-22))</f>
        <v>0</v>
      </c>
      <c r="AT4" s="268">
        <f>IF(COUNT($U4:AS4)&gt;ROUNDUP($R4/$P4,0)+$Q4,0,EDATE(EDATE($U4,1)+$S4,COLUMN()-22))</f>
        <v>0</v>
      </c>
      <c r="AU4" s="268">
        <f>IF(COUNT($U4:AT4)&gt;ROUNDUP($R4/$P4,0)+$Q4,0,EDATE(EDATE($U4,1)+$S4,COLUMN()-22))</f>
        <v>0</v>
      </c>
      <c r="AV4" s="268">
        <f>IF(COUNT($U4:AU4)&gt;ROUNDUP($R4/$P4,0)+$Q4,0,EDATE(EDATE($U4,1)+$S4,COLUMN()-22))</f>
        <v>0</v>
      </c>
      <c r="AW4" s="268">
        <f>IF(COUNT($U4:AV4)&gt;ROUNDUP($R4/$P4,0)+$Q4,0,EDATE(EDATE($U4,1)+$S4,COLUMN()-22))</f>
        <v>0</v>
      </c>
      <c r="AX4" s="268">
        <f>IF(COUNT($U4:AW4)&gt;ROUNDUP($R4/$P4,0)+$Q4,0,EDATE(EDATE($U4,1)+$S4,COLUMN()-22))</f>
        <v>0</v>
      </c>
      <c r="AY4" s="268">
        <f>IF(COUNT($U4:AX4)&gt;ROUNDUP($R4/$P4,0)+$Q4,0,EDATE(EDATE($U4,1)+$S4,COLUMN()-22))</f>
        <v>0</v>
      </c>
      <c r="AZ4" s="268">
        <f>IF(COUNT($U4:AY4)&gt;ROUNDUP($R4/$P4,0)+$Q4,0,EDATE(EDATE($U4,1)+$S4,COLUMN()-22))</f>
        <v>0</v>
      </c>
      <c r="BA4" s="268">
        <f>IF(COUNT($U4:AZ4)&gt;ROUNDUP($R4/$P4,0)+$Q4,0,EDATE(EDATE($U4,1)+$S4,COLUMN()-22))</f>
        <v>0</v>
      </c>
      <c r="BB4" s="268">
        <f>IF(COUNT($U4:BA4)&gt;ROUNDUP($R4/$P4,0)+$Q4,0,EDATE(EDATE($U4,1)+$S4,COLUMN()-22))</f>
        <v>0</v>
      </c>
      <c r="BC4" s="268">
        <f>IF(COUNT($U4:BB4)&gt;ROUNDUP($R4/$P4,0)+$Q4,0,EDATE(EDATE($U4,1)+$S4,COLUMN()-22))</f>
        <v>0</v>
      </c>
      <c r="BD4" s="268">
        <f>IF(COUNT($U4:BC4)&gt;ROUNDUP($R4/$P4,0)+$Q4,0,EDATE(EDATE($U4,1)+$S4,COLUMN()-22))</f>
        <v>0</v>
      </c>
      <c r="BE4" s="268">
        <f>IF(COUNT($U4:BD4)&gt;ROUNDUP($R4/$P4,0)+$Q4,0,EDATE(EDATE($U4,1)+$S4,COLUMN()-22))</f>
        <v>0</v>
      </c>
      <c r="BF4" s="58"/>
    </row>
    <row r="5" spans="1:58" ht="21" customHeight="1" x14ac:dyDescent="0.3">
      <c r="A5" s="181">
        <f t="shared" ca="1" si="0"/>
        <v>43365</v>
      </c>
      <c r="B5" s="59" t="s">
        <v>60</v>
      </c>
      <c r="C5" s="147">
        <f>+VLOOKUP(B5,'اسماء العملاء'!$A$2:$E$142,5,FALSE)</f>
        <v>6</v>
      </c>
      <c r="D5" s="67" t="str">
        <f>+VLOOKUP(B5,'اسماء العملاء'!$A$2:$C$140,2,FALSE)</f>
        <v>البرج</v>
      </c>
      <c r="E5" s="147"/>
      <c r="F5" s="67" t="str">
        <f>+VLOOKUP(B5,'اسماء العملاء'!$A$2:$C$140,3,FALSE)</f>
        <v>022222222</v>
      </c>
      <c r="G5" s="58" t="s">
        <v>2</v>
      </c>
      <c r="H5" s="98">
        <f>+VLOOKUP(G5,'انواع الفلاتر'!$B$2:$C$52,2,FALSE)</f>
        <v>1000</v>
      </c>
      <c r="I5" s="71">
        <v>4</v>
      </c>
      <c r="J5" s="96">
        <f t="shared" si="1"/>
        <v>4000</v>
      </c>
      <c r="K5" s="77"/>
      <c r="L5" s="77">
        <f t="shared" ref="L5:L6" si="6">J5*1.25</f>
        <v>5000</v>
      </c>
      <c r="M5" s="195">
        <v>500</v>
      </c>
      <c r="N5" s="78">
        <f t="shared" si="2"/>
        <v>4500</v>
      </c>
      <c r="O5" s="192"/>
      <c r="P5" s="91">
        <v>200</v>
      </c>
      <c r="Q5" s="261">
        <f t="shared" si="3"/>
        <v>22</v>
      </c>
      <c r="R5" s="261">
        <f t="shared" si="4"/>
        <v>100</v>
      </c>
      <c r="S5" s="277">
        <v>14</v>
      </c>
      <c r="T5" s="281">
        <f t="shared" si="5"/>
        <v>4500</v>
      </c>
      <c r="U5" s="273">
        <v>43298</v>
      </c>
      <c r="V5" s="268">
        <f t="shared" ref="V4:V6" si="7">EDATE(U5,1)+S5</f>
        <v>43343</v>
      </c>
      <c r="W5" s="268">
        <f>IF(COUNT($U5:V5)&gt;ROUNDUP($R5/$P5,0)+$Q5,0,EDATE(EDATE($U5,1)+$S5,COLUMN()-22))</f>
        <v>43373</v>
      </c>
      <c r="X5" s="268">
        <f>IF(COUNT($U5:W5)&gt;ROUNDUP($R5/$P5,0)+$Q5,0,EDATE(EDATE($U5,1)+$S5,COLUMN()-22))</f>
        <v>43404</v>
      </c>
      <c r="Y5" s="268">
        <f>IF(COUNT($U5:X5)&gt;ROUNDUP($R5/$P5,0)+$Q5,0,EDATE(EDATE($U5,1)+$S5,COLUMN()-22))</f>
        <v>43434</v>
      </c>
      <c r="Z5" s="268">
        <f>IF(COUNT($U5:Y5)&gt;ROUNDUP($R5/$P5,0)+$Q5,0,EDATE(EDATE($U5,1)+$S5,COLUMN()-22))</f>
        <v>43465</v>
      </c>
      <c r="AA5" s="268">
        <f>IF(COUNT($U5:Z5)&gt;ROUNDUP($R5/$P5,0)+$Q5,0,EDATE(EDATE($U5,1)+$S5,COLUMN()-22))</f>
        <v>43496</v>
      </c>
      <c r="AB5" s="268">
        <f>IF(COUNT($U5:AA5)&gt;ROUNDUP($R5/$P5,0)+$Q5,0,EDATE(EDATE($U5,1)+$S5,COLUMN()-22))</f>
        <v>43524</v>
      </c>
      <c r="AC5" s="268">
        <f>IF(COUNT($U5:AB5)&gt;ROUNDUP($R5/$P5,0)+$Q5,0,EDATE(EDATE($U5,1)+$S5,COLUMN()-22))</f>
        <v>43555</v>
      </c>
      <c r="AD5" s="268">
        <f>IF(COUNT($U5:AC5)&gt;ROUNDUP($R5/$P5,0)+$Q5,0,EDATE(EDATE($U5,1)+$S5,COLUMN()-22))</f>
        <v>43585</v>
      </c>
      <c r="AE5" s="268">
        <f>IF(COUNT($U5:AD5)&gt;ROUNDUP($R5/$P5,0)+$Q5,0,EDATE(EDATE($U5,1)+$S5,COLUMN()-22))</f>
        <v>43616</v>
      </c>
      <c r="AF5" s="268">
        <f>IF(COUNT($U5:AE5)&gt;ROUNDUP($R5/$P5,0)+$Q5,0,EDATE(EDATE($U5,1)+$S5,COLUMN()-22))</f>
        <v>43646</v>
      </c>
      <c r="AG5" s="268">
        <f>IF(COUNT($U5:AF5)&gt;ROUNDUP($R5/$P5,0)+$Q5,0,EDATE(EDATE($U5,1)+$S5,COLUMN()-22))</f>
        <v>43677</v>
      </c>
      <c r="AH5" s="268">
        <f>IF(COUNT($U5:AG5)&gt;ROUNDUP($R5/$P5,0)+$Q5,0,EDATE(EDATE($U5,1)+$S5,COLUMN()-22))</f>
        <v>43708</v>
      </c>
      <c r="AI5" s="268">
        <f>IF(COUNT($U5:AH5)&gt;ROUNDUP($R5/$P5,0)+$Q5,0,EDATE(EDATE($U5,1)+$S5,COLUMN()-22))</f>
        <v>43738</v>
      </c>
      <c r="AJ5" s="268">
        <f>IF(COUNT($U5:AI5)&gt;ROUNDUP($R5/$P5,0)+$Q5,0,EDATE(EDATE($U5,1)+$S5,COLUMN()-22))</f>
        <v>43769</v>
      </c>
      <c r="AK5" s="268">
        <f>IF(COUNT($U5:AJ5)&gt;ROUNDUP($R5/$P5,0)+$Q5,0,EDATE(EDATE($U5,1)+$S5,COLUMN()-22))</f>
        <v>43799</v>
      </c>
      <c r="AL5" s="268">
        <f>IF(COUNT($U5:AK5)&gt;ROUNDUP($R5/$P5,0)+$Q5,0,EDATE(EDATE($U5,1)+$S5,COLUMN()-22))</f>
        <v>43830</v>
      </c>
      <c r="AM5" s="268">
        <f>IF(COUNT($U5:AL5)&gt;ROUNDUP($R5/$P5,0)+$Q5,0,EDATE(EDATE($U5,1)+$S5,COLUMN()-22))</f>
        <v>43861</v>
      </c>
      <c r="AN5" s="268">
        <f>IF(COUNT($U5:AM5)&gt;ROUNDUP($R5/$P5,0)+$Q5,0,EDATE(EDATE($U5,1)+$S5,COLUMN()-22))</f>
        <v>43890</v>
      </c>
      <c r="AO5" s="268">
        <f>IF(COUNT($U5:AN5)&gt;ROUNDUP($R5/$P5,0)+$Q5,0,EDATE(EDATE($U5,1)+$S5,COLUMN()-22))</f>
        <v>43921</v>
      </c>
      <c r="AP5" s="268">
        <f>IF(COUNT($U5:AO5)&gt;ROUNDUP($R5/$P5,0)+$Q5,0,EDATE(EDATE($U5,1)+$S5,COLUMN()-22))</f>
        <v>43951</v>
      </c>
      <c r="AQ5" s="268">
        <f>IF(COUNT($U5:AP5)&gt;ROUNDUP($R5/$P5,0)+$Q5,0,EDATE(EDATE($U5,1)+$S5,COLUMN()-22))</f>
        <v>43982</v>
      </c>
      <c r="AR5" s="268">
        <f>IF(COUNT($U5:AQ5)&gt;ROUNDUP($R5/$P5,0)+$Q5,0,EDATE(EDATE($U5,1)+$S5,COLUMN()-22))</f>
        <v>44012</v>
      </c>
      <c r="AS5" s="268">
        <f>IF(COUNT($U5:AR5)&gt;ROUNDUP($R5/$P5,0)+$Q5,0,EDATE(EDATE($U5,1)+$S5,COLUMN()-22))</f>
        <v>0</v>
      </c>
      <c r="AT5" s="268">
        <f>IF(COUNT($U5:AS5)&gt;ROUNDUP($R5/$P5,0)+$Q5,0,EDATE(EDATE($U5,1)+$S5,COLUMN()-22))</f>
        <v>0</v>
      </c>
      <c r="AU5" s="268">
        <f>IF(COUNT($U5:AT5)&gt;ROUNDUP($R5/$P5,0)+$Q5,0,EDATE(EDATE($U5,1)+$S5,COLUMN()-22))</f>
        <v>0</v>
      </c>
      <c r="AV5" s="268">
        <f>IF(COUNT($U5:AU5)&gt;ROUNDUP($R5/$P5,0)+$Q5,0,EDATE(EDATE($U5,1)+$S5,COLUMN()-22))</f>
        <v>0</v>
      </c>
      <c r="AW5" s="268">
        <f>IF(COUNT($U5:AV5)&gt;ROUNDUP($R5/$P5,0)+$Q5,0,EDATE(EDATE($U5,1)+$S5,COLUMN()-22))</f>
        <v>0</v>
      </c>
      <c r="AX5" s="268">
        <f>IF(COUNT($U5:AW5)&gt;ROUNDUP($R5/$P5,0)+$Q5,0,EDATE(EDATE($U5,1)+$S5,COLUMN()-22))</f>
        <v>0</v>
      </c>
      <c r="AY5" s="268">
        <f>IF(COUNT($U5:AX5)&gt;ROUNDUP($R5/$P5,0)+$Q5,0,EDATE(EDATE($U5,1)+$S5,COLUMN()-22))</f>
        <v>0</v>
      </c>
      <c r="AZ5" s="268">
        <f>IF(COUNT($U5:AY5)&gt;ROUNDUP($R5/$P5,0)+$Q5,0,EDATE(EDATE($U5,1)+$S5,COLUMN()-22))</f>
        <v>0</v>
      </c>
      <c r="BA5" s="268">
        <f>IF(COUNT($U5:AZ5)&gt;ROUNDUP($R5/$P5,0)+$Q5,0,EDATE(EDATE($U5,1)+$S5,COLUMN()-22))</f>
        <v>0</v>
      </c>
      <c r="BB5" s="268">
        <f>IF(COUNT($U5:BA5)&gt;ROUNDUP($R5/$P5,0)+$Q5,0,EDATE(EDATE($U5,1)+$S5,COLUMN()-22))</f>
        <v>0</v>
      </c>
      <c r="BC5" s="268">
        <f>IF(COUNT($U5:BB5)&gt;ROUNDUP($R5/$P5,0)+$Q5,0,EDATE(EDATE($U5,1)+$S5,COLUMN()-22))</f>
        <v>0</v>
      </c>
      <c r="BD5" s="268">
        <f>IF(COUNT($U5:BC5)&gt;ROUNDUP($R5/$P5,0)+$Q5,0,EDATE(EDATE($U5,1)+$S5,COLUMN()-22))</f>
        <v>0</v>
      </c>
      <c r="BE5" s="268">
        <f>IF(COUNT($U5:BD5)&gt;ROUNDUP($R5/$P5,0)+$Q5,0,EDATE(EDATE($U5,1)+$S5,COLUMN()-22))</f>
        <v>0</v>
      </c>
      <c r="BF5" s="58"/>
    </row>
    <row r="6" spans="1:58" ht="21" customHeight="1" x14ac:dyDescent="0.3">
      <c r="A6" s="181">
        <f t="shared" ca="1" si="0"/>
        <v>43365</v>
      </c>
      <c r="B6" s="59" t="s">
        <v>89</v>
      </c>
      <c r="C6" s="147">
        <f>+VLOOKUP(B6,'اسماء العملاء'!$A$2:$E$142,5,FALSE)</f>
        <v>8</v>
      </c>
      <c r="D6" s="67" t="str">
        <f>+VLOOKUP(B6,'اسماء العملاء'!$A$2:$C$140,2,FALSE)</f>
        <v>العجمي</v>
      </c>
      <c r="E6" s="147"/>
      <c r="F6" s="67" t="str">
        <f>+VLOOKUP(B6,'اسماء العملاء'!$A$2:$C$140,3,FALSE)</f>
        <v>2222222222</v>
      </c>
      <c r="G6" s="58" t="s">
        <v>5</v>
      </c>
      <c r="H6" s="98">
        <f>+VLOOKUP(G6,'انواع الفلاتر'!$B$2:$C$52,2,FALSE)</f>
        <v>250</v>
      </c>
      <c r="I6" s="71">
        <v>24</v>
      </c>
      <c r="J6" s="96">
        <f t="shared" si="1"/>
        <v>6000</v>
      </c>
      <c r="K6" s="77"/>
      <c r="L6" s="77">
        <f t="shared" si="6"/>
        <v>7500</v>
      </c>
      <c r="M6" s="195">
        <v>1500</v>
      </c>
      <c r="N6" s="78">
        <f t="shared" si="2"/>
        <v>6000</v>
      </c>
      <c r="O6" s="192"/>
      <c r="P6" s="91">
        <v>350</v>
      </c>
      <c r="Q6" s="261">
        <f t="shared" si="3"/>
        <v>17</v>
      </c>
      <c r="R6" s="261">
        <f t="shared" si="4"/>
        <v>50</v>
      </c>
      <c r="S6" s="277">
        <v>27</v>
      </c>
      <c r="T6" s="281">
        <f t="shared" si="5"/>
        <v>6000</v>
      </c>
      <c r="U6" s="273">
        <v>43163</v>
      </c>
      <c r="V6" s="268">
        <f t="shared" si="7"/>
        <v>43221</v>
      </c>
      <c r="W6" s="268">
        <f>IF(COUNT($U6:V6)&gt;ROUNDUP($R6/$P6,0)+$Q6,0,EDATE(EDATE($U6,1)+$S6,COLUMN()-22))</f>
        <v>43252</v>
      </c>
      <c r="X6" s="268">
        <f>IF(COUNT($U6:W6)&gt;ROUNDUP($R6/$P6,0)+$Q6,0,EDATE(EDATE($U6,1)+$S6,COLUMN()-22))</f>
        <v>43282</v>
      </c>
      <c r="Y6" s="268">
        <f>IF(COUNT($U6:X6)&gt;ROUNDUP($R6/$P6,0)+$Q6,0,EDATE(EDATE($U6,1)+$S6,COLUMN()-22))</f>
        <v>43313</v>
      </c>
      <c r="Z6" s="268">
        <f>IF(COUNT($U6:Y6)&gt;ROUNDUP($R6/$P6,0)+$Q6,0,EDATE(EDATE($U6,1)+$S6,COLUMN()-22))</f>
        <v>43344</v>
      </c>
      <c r="AA6" s="268">
        <f>IF(COUNT($U6:Z6)&gt;ROUNDUP($R6/$P6,0)+$Q6,0,EDATE(EDATE($U6,1)+$S6,COLUMN()-22))</f>
        <v>43374</v>
      </c>
      <c r="AB6" s="268">
        <f>IF(COUNT($U6:AA6)&gt;ROUNDUP($R6/$P6,0)+$Q6,0,EDATE(EDATE($U6,1)+$S6,COLUMN()-22))</f>
        <v>43405</v>
      </c>
      <c r="AC6" s="268">
        <f>IF(COUNT($U6:AB6)&gt;ROUNDUP($R6/$P6,0)+$Q6,0,EDATE(EDATE($U6,1)+$S6,COLUMN()-22))</f>
        <v>43435</v>
      </c>
      <c r="AD6" s="268">
        <f>IF(COUNT($U6:AC6)&gt;ROUNDUP($R6/$P6,0)+$Q6,0,EDATE(EDATE($U6,1)+$S6,COLUMN()-22))</f>
        <v>43466</v>
      </c>
      <c r="AE6" s="268">
        <f>IF(COUNT($U6:AD6)&gt;ROUNDUP($R6/$P6,0)+$Q6,0,EDATE(EDATE($U6,1)+$S6,COLUMN()-22))</f>
        <v>43497</v>
      </c>
      <c r="AF6" s="268">
        <f>IF(COUNT($U6:AE6)&gt;ROUNDUP($R6/$P6,0)+$Q6,0,EDATE(EDATE($U6,1)+$S6,COLUMN()-22))</f>
        <v>43525</v>
      </c>
      <c r="AG6" s="268">
        <f>IF(COUNT($U6:AF6)&gt;ROUNDUP($R6/$P6,0)+$Q6,0,EDATE(EDATE($U6,1)+$S6,COLUMN()-22))</f>
        <v>43556</v>
      </c>
      <c r="AH6" s="268">
        <f>IF(COUNT($U6:AG6)&gt;ROUNDUP($R6/$P6,0)+$Q6,0,EDATE(EDATE($U6,1)+$S6,COLUMN()-22))</f>
        <v>43586</v>
      </c>
      <c r="AI6" s="268">
        <f>IF(COUNT($U6:AH6)&gt;ROUNDUP($R6/$P6,0)+$Q6,0,EDATE(EDATE($U6,1)+$S6,COLUMN()-22))</f>
        <v>43617</v>
      </c>
      <c r="AJ6" s="268">
        <f>IF(COUNT($U6:AI6)&gt;ROUNDUP($R6/$P6,0)+$Q6,0,EDATE(EDATE($U6,1)+$S6,COLUMN()-22))</f>
        <v>43647</v>
      </c>
      <c r="AK6" s="268">
        <f>IF(COUNT($U6:AJ6)&gt;ROUNDUP($R6/$P6,0)+$Q6,0,EDATE(EDATE($U6,1)+$S6,COLUMN()-22))</f>
        <v>43678</v>
      </c>
      <c r="AL6" s="268">
        <f>IF(COUNT($U6:AK6)&gt;ROUNDUP($R6/$P6,0)+$Q6,0,EDATE(EDATE($U6,1)+$S6,COLUMN()-22))</f>
        <v>43709</v>
      </c>
      <c r="AM6" s="268">
        <f>IF(COUNT($U6:AL6)&gt;ROUNDUP($R6/$P6,0)+$Q6,0,EDATE(EDATE($U6,1)+$S6,COLUMN()-22))</f>
        <v>43739</v>
      </c>
      <c r="AN6" s="268">
        <f>IF(COUNT($U6:AM6)&gt;ROUNDUP($R6/$P6,0)+$Q6,0,EDATE(EDATE($U6,1)+$S6,COLUMN()-22))</f>
        <v>0</v>
      </c>
      <c r="AO6" s="268">
        <f>IF(COUNT($U6:AN6)&gt;ROUNDUP($R6/$P6,0)+$Q6,0,EDATE(EDATE($U6,1)+$S6,COLUMN()-22))</f>
        <v>0</v>
      </c>
      <c r="AP6" s="268">
        <f>IF(COUNT($U6:AO6)&gt;ROUNDUP($R6/$P6,0)+$Q6,0,EDATE(EDATE($U6,1)+$S6,COLUMN()-22))</f>
        <v>0</v>
      </c>
      <c r="AQ6" s="268">
        <f>IF(COUNT($U6:AP6)&gt;ROUNDUP($R6/$P6,0)+$Q6,0,EDATE(EDATE($U6,1)+$S6,COLUMN()-22))</f>
        <v>0</v>
      </c>
      <c r="AR6" s="268">
        <f>IF(COUNT($U6:AQ6)&gt;ROUNDUP($R6/$P6,0)+$Q6,0,EDATE(EDATE($U6,1)+$S6,COLUMN()-22))</f>
        <v>0</v>
      </c>
      <c r="AS6" s="268">
        <f>IF(COUNT($U6:AR6)&gt;ROUNDUP($R6/$P6,0)+$Q6,0,EDATE(EDATE($U6,1)+$S6,COLUMN()-22))</f>
        <v>0</v>
      </c>
      <c r="AT6" s="268">
        <f>IF(COUNT($U6:AS6)&gt;ROUNDUP($R6/$P6,0)+$Q6,0,EDATE(EDATE($U6,1)+$S6,COLUMN()-22))</f>
        <v>0</v>
      </c>
      <c r="AU6" s="268">
        <f>IF(COUNT($U6:AT6)&gt;ROUNDUP($R6/$P6,0)+$Q6,0,EDATE(EDATE($U6,1)+$S6,COLUMN()-22))</f>
        <v>0</v>
      </c>
      <c r="AV6" s="268">
        <f>IF(COUNT($U6:AU6)&gt;ROUNDUP($R6/$P6,0)+$Q6,0,EDATE(EDATE($U6,1)+$S6,COLUMN()-22))</f>
        <v>0</v>
      </c>
      <c r="AW6" s="268">
        <f>IF(COUNT($U6:AV6)&gt;ROUNDUP($R6/$P6,0)+$Q6,0,EDATE(EDATE($U6,1)+$S6,COLUMN()-22))</f>
        <v>0</v>
      </c>
      <c r="AX6" s="268">
        <f>IF(COUNT($U6:AW6)&gt;ROUNDUP($R6/$P6,0)+$Q6,0,EDATE(EDATE($U6,1)+$S6,COLUMN()-22))</f>
        <v>0</v>
      </c>
      <c r="AY6" s="268">
        <f>IF(COUNT($U6:AX6)&gt;ROUNDUP($R6/$P6,0)+$Q6,0,EDATE(EDATE($U6,1)+$S6,COLUMN()-22))</f>
        <v>0</v>
      </c>
      <c r="AZ6" s="268">
        <f>IF(COUNT($U6:AY6)&gt;ROUNDUP($R6/$P6,0)+$Q6,0,EDATE(EDATE($U6,1)+$S6,COLUMN()-22))</f>
        <v>0</v>
      </c>
      <c r="BA6" s="268">
        <f>IF(COUNT($U6:AZ6)&gt;ROUNDUP($R6/$P6,0)+$Q6,0,EDATE(EDATE($U6,1)+$S6,COLUMN()-22))</f>
        <v>0</v>
      </c>
      <c r="BB6" s="268">
        <f>IF(COUNT($U6:BA6)&gt;ROUNDUP($R6/$P6,0)+$Q6,0,EDATE(EDATE($U6,1)+$S6,COLUMN()-22))</f>
        <v>0</v>
      </c>
      <c r="BC6" s="268">
        <f>IF(COUNT($U6:BB6)&gt;ROUNDUP($R6/$P6,0)+$Q6,0,EDATE(EDATE($U6,1)+$S6,COLUMN()-22))</f>
        <v>0</v>
      </c>
      <c r="BD6" s="268">
        <f>IF(COUNT($U6:BC6)&gt;ROUNDUP($R6/$P6,0)+$Q6,0,EDATE(EDATE($U6,1)+$S6,COLUMN()-22))</f>
        <v>0</v>
      </c>
      <c r="BE6" s="268">
        <f>IF(COUNT($U6:BD6)&gt;ROUNDUP($R6/$P6,0)+$Q6,0,EDATE(EDATE($U6,1)+$S6,COLUMN()-22))</f>
        <v>0</v>
      </c>
      <c r="BF6" s="58"/>
    </row>
    <row r="7" spans="1:58" ht="21" customHeight="1" x14ac:dyDescent="0.3">
      <c r="A7" s="181" t="str">
        <f t="shared" ca="1" si="0"/>
        <v/>
      </c>
      <c r="B7" s="59"/>
      <c r="C7" s="147" t="e">
        <f>+VLOOKUP(B7,'اسماء العملاء'!$A$2:$E$142,5,FALSE)</f>
        <v>#N/A</v>
      </c>
      <c r="D7" s="67" t="e">
        <f>+VLOOKUP(B7,'اسماء العملاء'!$A$2:$C$140,2,FALSE)</f>
        <v>#N/A</v>
      </c>
      <c r="E7" s="147"/>
      <c r="F7" s="67" t="e">
        <f>+VLOOKUP(B7,'اسماء العملاء'!$A$2:$C$140,3,FALSE)</f>
        <v>#N/A</v>
      </c>
      <c r="G7" s="58"/>
      <c r="H7" s="98" t="e">
        <f>+VLOOKUP(G7,'انواع الفلاتر'!$B$2:$C$52,2,FALSE)</f>
        <v>#N/A</v>
      </c>
      <c r="I7" s="71"/>
      <c r="J7" s="96" t="e">
        <f t="shared" si="1"/>
        <v>#N/A</v>
      </c>
      <c r="K7" s="77"/>
      <c r="L7" s="77"/>
      <c r="M7" s="195"/>
      <c r="N7" s="78">
        <f t="shared" si="2"/>
        <v>0</v>
      </c>
      <c r="O7" s="192"/>
      <c r="P7" s="91"/>
      <c r="Q7" s="261"/>
      <c r="R7" s="261"/>
      <c r="S7" s="277"/>
      <c r="T7" s="281">
        <f t="shared" si="5"/>
        <v>0</v>
      </c>
      <c r="U7" s="273"/>
      <c r="V7" s="268"/>
      <c r="W7" s="268"/>
      <c r="X7" s="268"/>
      <c r="Y7" s="268"/>
      <c r="Z7" s="268"/>
      <c r="AA7" s="268"/>
      <c r="AB7" s="268"/>
      <c r="AC7" s="268"/>
      <c r="AD7" s="268"/>
      <c r="AE7" s="268"/>
      <c r="AF7" s="268"/>
      <c r="AG7" s="268"/>
      <c r="AH7" s="268"/>
      <c r="AI7" s="268"/>
      <c r="AJ7" s="268"/>
      <c r="AK7" s="268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1"/>
      <c r="BE7" s="191"/>
      <c r="BF7" s="58"/>
    </row>
    <row r="8" spans="1:58" ht="21" customHeight="1" x14ac:dyDescent="0.3">
      <c r="A8" s="181" t="str">
        <f t="shared" ca="1" si="0"/>
        <v/>
      </c>
      <c r="B8" s="59"/>
      <c r="C8" s="147" t="e">
        <f>+VLOOKUP(B8,'اسماء العملاء'!$A$2:$E$142,5,FALSE)</f>
        <v>#N/A</v>
      </c>
      <c r="D8" s="67" t="e">
        <f>+VLOOKUP(B8,'اسماء العملاء'!$A$2:$C$140,2,FALSE)</f>
        <v>#N/A</v>
      </c>
      <c r="E8" s="147"/>
      <c r="F8" s="67" t="e">
        <f>+VLOOKUP(B8,'اسماء العملاء'!$A$2:$C$140,3,FALSE)</f>
        <v>#N/A</v>
      </c>
      <c r="G8" s="58"/>
      <c r="H8" s="98" t="e">
        <f>+VLOOKUP(G8,'انواع الفلاتر'!$B$2:$C$52,2,FALSE)</f>
        <v>#N/A</v>
      </c>
      <c r="I8" s="71"/>
      <c r="J8" s="96" t="e">
        <f t="shared" si="1"/>
        <v>#N/A</v>
      </c>
      <c r="K8" s="77"/>
      <c r="L8" s="77"/>
      <c r="M8" s="195"/>
      <c r="N8" s="78">
        <f t="shared" si="2"/>
        <v>0</v>
      </c>
      <c r="O8" s="192"/>
      <c r="P8" s="91"/>
      <c r="Q8" s="261"/>
      <c r="R8" s="261"/>
      <c r="S8" s="277"/>
      <c r="T8" s="281">
        <f t="shared" si="5"/>
        <v>0</v>
      </c>
      <c r="U8" s="273"/>
      <c r="V8" s="268"/>
      <c r="W8" s="268"/>
      <c r="X8" s="268"/>
      <c r="Y8" s="268"/>
      <c r="Z8" s="268"/>
      <c r="AA8" s="268"/>
      <c r="AB8" s="268"/>
      <c r="AC8" s="268"/>
      <c r="AD8" s="268"/>
      <c r="AE8" s="268"/>
      <c r="AF8" s="268"/>
      <c r="AG8" s="268"/>
      <c r="AH8" s="268"/>
      <c r="AI8" s="268"/>
      <c r="AJ8" s="268"/>
      <c r="AK8" s="268"/>
      <c r="AL8" s="191"/>
      <c r="AM8" s="191"/>
      <c r="AN8" s="191"/>
      <c r="AO8" s="191"/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1"/>
      <c r="BD8" s="191"/>
      <c r="BE8" s="191"/>
      <c r="BF8" s="58"/>
    </row>
    <row r="9" spans="1:58" ht="21" customHeight="1" x14ac:dyDescent="0.3">
      <c r="A9" s="181" t="str">
        <f t="shared" ca="1" si="0"/>
        <v/>
      </c>
      <c r="B9" s="59"/>
      <c r="C9" s="147" t="e">
        <f>+VLOOKUP(B9,'اسماء العملاء'!$A$2:$E$142,5,FALSE)</f>
        <v>#N/A</v>
      </c>
      <c r="D9" s="67" t="e">
        <f>+VLOOKUP(B9,'اسماء العملاء'!$A$2:$C$140,2,FALSE)</f>
        <v>#N/A</v>
      </c>
      <c r="E9" s="147"/>
      <c r="F9" s="67" t="e">
        <f>+VLOOKUP(B9,'اسماء العملاء'!$A$2:$C$140,3,FALSE)</f>
        <v>#N/A</v>
      </c>
      <c r="G9" s="58"/>
      <c r="H9" s="98" t="e">
        <f>+VLOOKUP(G9,'انواع الفلاتر'!$B$2:$C$52,2,FALSE)</f>
        <v>#N/A</v>
      </c>
      <c r="I9" s="71"/>
      <c r="J9" s="96" t="e">
        <f t="shared" si="1"/>
        <v>#N/A</v>
      </c>
      <c r="K9" s="77"/>
      <c r="L9" s="77"/>
      <c r="M9" s="195"/>
      <c r="N9" s="78">
        <f t="shared" si="2"/>
        <v>0</v>
      </c>
      <c r="O9" s="192"/>
      <c r="P9" s="91"/>
      <c r="Q9" s="261"/>
      <c r="R9" s="261"/>
      <c r="S9" s="277"/>
      <c r="T9" s="281">
        <f t="shared" si="5"/>
        <v>0</v>
      </c>
      <c r="U9" s="273"/>
      <c r="V9" s="268"/>
      <c r="W9" s="268"/>
      <c r="X9" s="268"/>
      <c r="Y9" s="268"/>
      <c r="Z9" s="268"/>
      <c r="AA9" s="268"/>
      <c r="AB9" s="268"/>
      <c r="AC9" s="268"/>
      <c r="AD9" s="268"/>
      <c r="AE9" s="268"/>
      <c r="AF9" s="268"/>
      <c r="AG9" s="268"/>
      <c r="AH9" s="268"/>
      <c r="AI9" s="268"/>
      <c r="AJ9" s="268"/>
      <c r="AK9" s="268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58"/>
    </row>
    <row r="10" spans="1:58" ht="21" customHeight="1" x14ac:dyDescent="0.3">
      <c r="A10" s="181" t="str">
        <f t="shared" ca="1" si="0"/>
        <v/>
      </c>
      <c r="B10" s="59"/>
      <c r="C10" s="147" t="e">
        <f>+VLOOKUP(B10,'اسماء العملاء'!$A$2:$E$142,5,FALSE)</f>
        <v>#N/A</v>
      </c>
      <c r="D10" s="67" t="e">
        <f>+VLOOKUP(B10,'اسماء العملاء'!$A$2:$C$140,2,FALSE)</f>
        <v>#N/A</v>
      </c>
      <c r="E10" s="147"/>
      <c r="F10" s="67" t="e">
        <f>+VLOOKUP(B10,'اسماء العملاء'!$A$2:$C$140,3,FALSE)</f>
        <v>#N/A</v>
      </c>
      <c r="G10" s="58"/>
      <c r="H10" s="98" t="e">
        <f>+VLOOKUP(G10,'انواع الفلاتر'!$B$2:$C$52,2,FALSE)</f>
        <v>#N/A</v>
      </c>
      <c r="I10" s="71"/>
      <c r="J10" s="96" t="e">
        <f t="shared" si="1"/>
        <v>#N/A</v>
      </c>
      <c r="K10" s="77"/>
      <c r="L10" s="77"/>
      <c r="M10" s="195"/>
      <c r="N10" s="78">
        <f t="shared" si="2"/>
        <v>0</v>
      </c>
      <c r="O10" s="192"/>
      <c r="P10" s="91"/>
      <c r="Q10" s="261"/>
      <c r="R10" s="261"/>
      <c r="S10" s="277"/>
      <c r="T10" s="281">
        <f t="shared" si="5"/>
        <v>0</v>
      </c>
      <c r="U10" s="273"/>
      <c r="V10" s="268"/>
      <c r="W10" s="268"/>
      <c r="X10" s="268"/>
      <c r="Y10" s="268"/>
      <c r="Z10" s="268"/>
      <c r="AA10" s="268"/>
      <c r="AB10" s="268"/>
      <c r="AC10" s="268"/>
      <c r="AD10" s="268"/>
      <c r="AE10" s="268"/>
      <c r="AF10" s="268"/>
      <c r="AG10" s="268"/>
      <c r="AH10" s="268"/>
      <c r="AI10" s="268"/>
      <c r="AJ10" s="268"/>
      <c r="AK10" s="268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58"/>
    </row>
    <row r="11" spans="1:58" ht="21" customHeight="1" x14ac:dyDescent="0.3">
      <c r="A11" s="181" t="str">
        <f t="shared" ca="1" si="0"/>
        <v/>
      </c>
      <c r="B11" s="59"/>
      <c r="C11" s="147" t="e">
        <f>+VLOOKUP(B11,'اسماء العملاء'!$A$2:$E$142,5,FALSE)</f>
        <v>#N/A</v>
      </c>
      <c r="D11" s="67" t="e">
        <f>+VLOOKUP(B11,'اسماء العملاء'!$A$2:$C$140,2,FALSE)</f>
        <v>#N/A</v>
      </c>
      <c r="E11" s="147"/>
      <c r="F11" s="67" t="e">
        <f>+VLOOKUP(B11,'اسماء العملاء'!$A$2:$C$140,3,FALSE)</f>
        <v>#N/A</v>
      </c>
      <c r="G11" s="58"/>
      <c r="H11" s="98" t="e">
        <f>+VLOOKUP(G11,'انواع الفلاتر'!$B$2:$C$52,2,FALSE)</f>
        <v>#N/A</v>
      </c>
      <c r="I11" s="71"/>
      <c r="J11" s="96" t="e">
        <f t="shared" si="1"/>
        <v>#N/A</v>
      </c>
      <c r="K11" s="77"/>
      <c r="L11" s="77"/>
      <c r="M11" s="195"/>
      <c r="N11" s="78">
        <f t="shared" si="2"/>
        <v>0</v>
      </c>
      <c r="O11" s="192"/>
      <c r="P11" s="91"/>
      <c r="Q11" s="261"/>
      <c r="R11" s="261"/>
      <c r="S11" s="277"/>
      <c r="T11" s="281">
        <f t="shared" si="5"/>
        <v>0</v>
      </c>
      <c r="U11" s="273"/>
      <c r="V11" s="268"/>
      <c r="W11" s="268"/>
      <c r="X11" s="268"/>
      <c r="Y11" s="268"/>
      <c r="Z11" s="268"/>
      <c r="AA11" s="268"/>
      <c r="AB11" s="268"/>
      <c r="AC11" s="268"/>
      <c r="AD11" s="268"/>
      <c r="AE11" s="268"/>
      <c r="AF11" s="268"/>
      <c r="AG11" s="268"/>
      <c r="AH11" s="268"/>
      <c r="AI11" s="268"/>
      <c r="AJ11" s="268"/>
      <c r="AK11" s="268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58"/>
    </row>
    <row r="12" spans="1:58" ht="21" customHeight="1" x14ac:dyDescent="0.3">
      <c r="A12" s="181" t="str">
        <f t="shared" ca="1" si="0"/>
        <v/>
      </c>
      <c r="B12" s="59"/>
      <c r="C12" s="147" t="e">
        <f>+VLOOKUP(B12,'اسماء العملاء'!$A$2:$E$142,5,FALSE)</f>
        <v>#N/A</v>
      </c>
      <c r="D12" s="67" t="e">
        <f>+VLOOKUP(B12,'اسماء العملاء'!$A$2:$C$140,2,FALSE)</f>
        <v>#N/A</v>
      </c>
      <c r="E12" s="147"/>
      <c r="F12" s="67" t="e">
        <f>+VLOOKUP(B12,'اسماء العملاء'!$A$2:$C$140,3,FALSE)</f>
        <v>#N/A</v>
      </c>
      <c r="G12" s="58"/>
      <c r="H12" s="98" t="e">
        <f>+VLOOKUP(G12,'انواع الفلاتر'!$B$2:$C$52,2,FALSE)</f>
        <v>#N/A</v>
      </c>
      <c r="I12" s="71"/>
      <c r="J12" s="96" t="e">
        <f t="shared" si="1"/>
        <v>#N/A</v>
      </c>
      <c r="K12" s="77"/>
      <c r="L12" s="77"/>
      <c r="M12" s="195"/>
      <c r="N12" s="78">
        <f t="shared" si="2"/>
        <v>0</v>
      </c>
      <c r="O12" s="192"/>
      <c r="P12" s="91"/>
      <c r="Q12" s="261"/>
      <c r="R12" s="261"/>
      <c r="S12" s="277"/>
      <c r="T12" s="281">
        <f t="shared" si="5"/>
        <v>0</v>
      </c>
      <c r="U12" s="273"/>
      <c r="V12" s="268"/>
      <c r="W12" s="268"/>
      <c r="X12" s="268"/>
      <c r="Y12" s="268"/>
      <c r="Z12" s="268"/>
      <c r="AA12" s="268"/>
      <c r="AB12" s="268"/>
      <c r="AC12" s="268"/>
      <c r="AD12" s="268"/>
      <c r="AE12" s="268"/>
      <c r="AF12" s="268"/>
      <c r="AG12" s="268"/>
      <c r="AH12" s="268"/>
      <c r="AI12" s="268"/>
      <c r="AJ12" s="268"/>
      <c r="AK12" s="268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58"/>
    </row>
    <row r="13" spans="1:58" ht="21" customHeight="1" x14ac:dyDescent="0.3">
      <c r="A13" s="181" t="str">
        <f t="shared" ca="1" si="0"/>
        <v/>
      </c>
      <c r="B13" s="59"/>
      <c r="C13" s="147" t="e">
        <f>+VLOOKUP(B13,'اسماء العملاء'!$A$2:$E$142,5,FALSE)</f>
        <v>#N/A</v>
      </c>
      <c r="D13" s="67" t="e">
        <f>+VLOOKUP(B13,'اسماء العملاء'!$A$2:$C$140,2,FALSE)</f>
        <v>#N/A</v>
      </c>
      <c r="E13" s="147"/>
      <c r="F13" s="67" t="e">
        <f>+VLOOKUP(B13,'اسماء العملاء'!$A$2:$C$140,3,FALSE)</f>
        <v>#N/A</v>
      </c>
      <c r="G13" s="58"/>
      <c r="H13" s="98" t="e">
        <f>+VLOOKUP(G13,'انواع الفلاتر'!$B$2:$C$52,2,FALSE)</f>
        <v>#N/A</v>
      </c>
      <c r="I13" s="71"/>
      <c r="J13" s="96" t="e">
        <f t="shared" si="1"/>
        <v>#N/A</v>
      </c>
      <c r="K13" s="77"/>
      <c r="L13" s="77"/>
      <c r="M13" s="195"/>
      <c r="N13" s="78">
        <f t="shared" si="2"/>
        <v>0</v>
      </c>
      <c r="O13" s="192"/>
      <c r="P13" s="91"/>
      <c r="Q13" s="261"/>
      <c r="R13" s="261"/>
      <c r="S13" s="277"/>
      <c r="T13" s="281">
        <f t="shared" si="5"/>
        <v>0</v>
      </c>
      <c r="U13" s="273"/>
      <c r="V13" s="268"/>
      <c r="W13" s="268"/>
      <c r="X13" s="268"/>
      <c r="Y13" s="268"/>
      <c r="Z13" s="268"/>
      <c r="AA13" s="268"/>
      <c r="AB13" s="268"/>
      <c r="AC13" s="268"/>
      <c r="AD13" s="268"/>
      <c r="AE13" s="268"/>
      <c r="AF13" s="268"/>
      <c r="AG13" s="268"/>
      <c r="AH13" s="268"/>
      <c r="AI13" s="268"/>
      <c r="AJ13" s="268"/>
      <c r="AK13" s="268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58"/>
    </row>
    <row r="14" spans="1:58" ht="21" customHeight="1" x14ac:dyDescent="0.3">
      <c r="A14" s="181" t="str">
        <f t="shared" ca="1" si="0"/>
        <v/>
      </c>
      <c r="B14" s="59"/>
      <c r="C14" s="147" t="e">
        <f>+VLOOKUP(B14,'اسماء العملاء'!$A$2:$E$142,5,FALSE)</f>
        <v>#N/A</v>
      </c>
      <c r="D14" s="67" t="e">
        <f>+VLOOKUP(B14,'اسماء العملاء'!$A$2:$C$140,2,FALSE)</f>
        <v>#N/A</v>
      </c>
      <c r="E14" s="147"/>
      <c r="F14" s="67" t="e">
        <f>+VLOOKUP(B14,'اسماء العملاء'!$A$2:$C$140,3,FALSE)</f>
        <v>#N/A</v>
      </c>
      <c r="G14" s="58"/>
      <c r="H14" s="98" t="e">
        <f>+VLOOKUP(G14,'انواع الفلاتر'!$B$2:$C$52,2,FALSE)</f>
        <v>#N/A</v>
      </c>
      <c r="I14" s="71"/>
      <c r="J14" s="96" t="e">
        <f t="shared" si="1"/>
        <v>#N/A</v>
      </c>
      <c r="K14" s="77"/>
      <c r="L14" s="77"/>
      <c r="M14" s="195"/>
      <c r="N14" s="78">
        <f t="shared" si="2"/>
        <v>0</v>
      </c>
      <c r="O14" s="192"/>
      <c r="P14" s="91"/>
      <c r="Q14" s="261"/>
      <c r="R14" s="261"/>
      <c r="S14" s="277"/>
      <c r="T14" s="281">
        <f t="shared" si="5"/>
        <v>0</v>
      </c>
      <c r="U14" s="273"/>
      <c r="V14" s="268"/>
      <c r="W14" s="268"/>
      <c r="X14" s="268"/>
      <c r="Y14" s="268"/>
      <c r="Z14" s="268"/>
      <c r="AA14" s="268"/>
      <c r="AB14" s="268"/>
      <c r="AC14" s="268"/>
      <c r="AD14" s="268"/>
      <c r="AE14" s="268"/>
      <c r="AF14" s="268"/>
      <c r="AG14" s="268"/>
      <c r="AH14" s="268"/>
      <c r="AI14" s="268"/>
      <c r="AJ14" s="268"/>
      <c r="AK14" s="268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58"/>
    </row>
    <row r="15" spans="1:58" ht="21" customHeight="1" x14ac:dyDescent="0.3">
      <c r="A15" s="181" t="str">
        <f t="shared" ca="1" si="0"/>
        <v/>
      </c>
      <c r="B15" s="59"/>
      <c r="C15" s="147" t="e">
        <f>+VLOOKUP(B15,'اسماء العملاء'!$A$2:$E$142,5,FALSE)</f>
        <v>#N/A</v>
      </c>
      <c r="D15" s="67" t="e">
        <f>+VLOOKUP(B15,'اسماء العملاء'!$A$2:$C$140,2,FALSE)</f>
        <v>#N/A</v>
      </c>
      <c r="E15" s="147"/>
      <c r="F15" s="67" t="e">
        <f>+VLOOKUP(B15,'اسماء العملاء'!$A$2:$C$140,3,FALSE)</f>
        <v>#N/A</v>
      </c>
      <c r="G15" s="58"/>
      <c r="H15" s="98" t="e">
        <f>+VLOOKUP(G15,'انواع الفلاتر'!$B$2:$C$52,2,FALSE)</f>
        <v>#N/A</v>
      </c>
      <c r="I15" s="71"/>
      <c r="J15" s="96" t="e">
        <f t="shared" si="1"/>
        <v>#N/A</v>
      </c>
      <c r="K15" s="77"/>
      <c r="L15" s="77"/>
      <c r="M15" s="195"/>
      <c r="N15" s="78">
        <f t="shared" si="2"/>
        <v>0</v>
      </c>
      <c r="O15" s="192"/>
      <c r="P15" s="91"/>
      <c r="Q15" s="261"/>
      <c r="R15" s="261"/>
      <c r="S15" s="277"/>
      <c r="T15" s="281">
        <f t="shared" si="5"/>
        <v>0</v>
      </c>
      <c r="U15" s="273"/>
      <c r="V15" s="268"/>
      <c r="W15" s="268"/>
      <c r="X15" s="268"/>
      <c r="Y15" s="268"/>
      <c r="Z15" s="268"/>
      <c r="AA15" s="268"/>
      <c r="AB15" s="268"/>
      <c r="AC15" s="268"/>
      <c r="AD15" s="268"/>
      <c r="AE15" s="268"/>
      <c r="AF15" s="268"/>
      <c r="AG15" s="268"/>
      <c r="AH15" s="268"/>
      <c r="AI15" s="268"/>
      <c r="AJ15" s="268"/>
      <c r="AK15" s="268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58"/>
    </row>
    <row r="16" spans="1:58" ht="21" customHeight="1" x14ac:dyDescent="0.3">
      <c r="A16" s="181" t="str">
        <f t="shared" ca="1" si="0"/>
        <v/>
      </c>
      <c r="B16" s="59"/>
      <c r="C16" s="147" t="e">
        <f>+VLOOKUP(B16,'اسماء العملاء'!$A$2:$E$142,5,FALSE)</f>
        <v>#N/A</v>
      </c>
      <c r="D16" s="67" t="e">
        <f>+VLOOKUP(B16,'اسماء العملاء'!$A$2:$C$140,2,FALSE)</f>
        <v>#N/A</v>
      </c>
      <c r="E16" s="147"/>
      <c r="F16" s="67" t="e">
        <f>+VLOOKUP(B16,'اسماء العملاء'!$A$2:$C$140,3,FALSE)</f>
        <v>#N/A</v>
      </c>
      <c r="G16" s="58"/>
      <c r="H16" s="98" t="e">
        <f>+VLOOKUP(G16,'انواع الفلاتر'!$B$2:$C$52,2,FALSE)</f>
        <v>#N/A</v>
      </c>
      <c r="I16" s="71"/>
      <c r="J16" s="96" t="e">
        <f t="shared" si="1"/>
        <v>#N/A</v>
      </c>
      <c r="K16" s="77"/>
      <c r="L16" s="77"/>
      <c r="M16" s="195"/>
      <c r="N16" s="78">
        <f t="shared" si="2"/>
        <v>0</v>
      </c>
      <c r="O16" s="192"/>
      <c r="P16" s="91"/>
      <c r="Q16" s="261"/>
      <c r="R16" s="261"/>
      <c r="S16" s="277"/>
      <c r="T16" s="281">
        <f t="shared" si="5"/>
        <v>0</v>
      </c>
      <c r="U16" s="273"/>
      <c r="V16" s="268"/>
      <c r="W16" s="268"/>
      <c r="X16" s="268"/>
      <c r="Y16" s="268"/>
      <c r="Z16" s="268"/>
      <c r="AA16" s="268"/>
      <c r="AB16" s="268"/>
      <c r="AC16" s="268"/>
      <c r="AD16" s="268"/>
      <c r="AE16" s="268"/>
      <c r="AF16" s="268"/>
      <c r="AG16" s="268"/>
      <c r="AH16" s="268"/>
      <c r="AI16" s="268"/>
      <c r="AJ16" s="268"/>
      <c r="AK16" s="268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58"/>
    </row>
    <row r="17" spans="1:58" ht="21" customHeight="1" x14ac:dyDescent="0.3">
      <c r="A17" s="181" t="str">
        <f t="shared" ca="1" si="0"/>
        <v/>
      </c>
      <c r="B17" s="59"/>
      <c r="C17" s="147" t="e">
        <f>+VLOOKUP(B17,'اسماء العملاء'!$A$2:$E$142,5,FALSE)</f>
        <v>#N/A</v>
      </c>
      <c r="D17" s="67" t="e">
        <f>+VLOOKUP(B17,'اسماء العملاء'!$A$2:$C$140,2,FALSE)</f>
        <v>#N/A</v>
      </c>
      <c r="E17" s="147"/>
      <c r="F17" s="67" t="e">
        <f>+VLOOKUP(B17,'اسماء العملاء'!$A$2:$C$140,3,FALSE)</f>
        <v>#N/A</v>
      </c>
      <c r="G17" s="58"/>
      <c r="H17" s="98" t="e">
        <f>+VLOOKUP(G17,'انواع الفلاتر'!$B$2:$C$52,2,FALSE)</f>
        <v>#N/A</v>
      </c>
      <c r="I17" s="71"/>
      <c r="J17" s="96" t="e">
        <f t="shared" si="1"/>
        <v>#N/A</v>
      </c>
      <c r="K17" s="77"/>
      <c r="L17" s="77"/>
      <c r="M17" s="195"/>
      <c r="N17" s="78">
        <f t="shared" si="2"/>
        <v>0</v>
      </c>
      <c r="O17" s="192"/>
      <c r="P17" s="91"/>
      <c r="Q17" s="261"/>
      <c r="R17" s="261"/>
      <c r="S17" s="277"/>
      <c r="T17" s="281">
        <f t="shared" si="5"/>
        <v>0</v>
      </c>
      <c r="U17" s="273"/>
      <c r="V17" s="268"/>
      <c r="W17" s="268"/>
      <c r="X17" s="268"/>
      <c r="Y17" s="268"/>
      <c r="Z17" s="268"/>
      <c r="AA17" s="268"/>
      <c r="AB17" s="268"/>
      <c r="AC17" s="268"/>
      <c r="AD17" s="268"/>
      <c r="AE17" s="268"/>
      <c r="AF17" s="268"/>
      <c r="AG17" s="268"/>
      <c r="AH17" s="268"/>
      <c r="AI17" s="268"/>
      <c r="AJ17" s="268"/>
      <c r="AK17" s="268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58"/>
    </row>
    <row r="18" spans="1:58" ht="21" customHeight="1" x14ac:dyDescent="0.3">
      <c r="A18" s="181" t="str">
        <f t="shared" ca="1" si="0"/>
        <v/>
      </c>
      <c r="B18" s="59"/>
      <c r="C18" s="147" t="e">
        <f>+VLOOKUP(B18,'اسماء العملاء'!$A$2:$E$142,5,FALSE)</f>
        <v>#N/A</v>
      </c>
      <c r="D18" s="67" t="e">
        <f>+VLOOKUP(B18,'اسماء العملاء'!$A$2:$C$140,2,FALSE)</f>
        <v>#N/A</v>
      </c>
      <c r="E18" s="147"/>
      <c r="F18" s="67" t="e">
        <f>+VLOOKUP(B18,'اسماء العملاء'!$A$2:$C$140,3,FALSE)</f>
        <v>#N/A</v>
      </c>
      <c r="G18" s="58"/>
      <c r="H18" s="98" t="e">
        <f>+VLOOKUP(G18,'انواع الفلاتر'!$B$2:$C$52,2,FALSE)</f>
        <v>#N/A</v>
      </c>
      <c r="I18" s="71"/>
      <c r="J18" s="96" t="e">
        <f t="shared" si="1"/>
        <v>#N/A</v>
      </c>
      <c r="K18" s="77"/>
      <c r="L18" s="77"/>
      <c r="M18" s="195"/>
      <c r="N18" s="78">
        <f t="shared" si="2"/>
        <v>0</v>
      </c>
      <c r="O18" s="192"/>
      <c r="P18" s="91"/>
      <c r="Q18" s="261"/>
      <c r="R18" s="261"/>
      <c r="S18" s="277"/>
      <c r="T18" s="281">
        <f t="shared" si="5"/>
        <v>0</v>
      </c>
      <c r="U18" s="273"/>
      <c r="V18" s="268"/>
      <c r="W18" s="268"/>
      <c r="X18" s="268"/>
      <c r="Y18" s="268"/>
      <c r="Z18" s="268"/>
      <c r="AA18" s="268"/>
      <c r="AB18" s="268"/>
      <c r="AC18" s="268"/>
      <c r="AD18" s="268"/>
      <c r="AE18" s="268"/>
      <c r="AF18" s="268"/>
      <c r="AG18" s="268"/>
      <c r="AH18" s="268"/>
      <c r="AI18" s="268"/>
      <c r="AJ18" s="268"/>
      <c r="AK18" s="268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58"/>
    </row>
    <row r="19" spans="1:58" ht="21" customHeight="1" x14ac:dyDescent="0.3">
      <c r="A19" s="181" t="str">
        <f t="shared" ca="1" si="0"/>
        <v/>
      </c>
      <c r="B19" s="59"/>
      <c r="C19" s="147" t="e">
        <f>+VLOOKUP(B19,'اسماء العملاء'!$A$2:$E$142,5,FALSE)</f>
        <v>#N/A</v>
      </c>
      <c r="D19" s="67" t="e">
        <f>+VLOOKUP(B19,'اسماء العملاء'!$A$2:$C$140,2,FALSE)</f>
        <v>#N/A</v>
      </c>
      <c r="E19" s="147"/>
      <c r="F19" s="67" t="e">
        <f>+VLOOKUP(B19,'اسماء العملاء'!$A$2:$C$140,3,FALSE)</f>
        <v>#N/A</v>
      </c>
      <c r="G19" s="58"/>
      <c r="H19" s="98" t="e">
        <f>+VLOOKUP(G19,'انواع الفلاتر'!$B$2:$C$52,2,FALSE)</f>
        <v>#N/A</v>
      </c>
      <c r="I19" s="71"/>
      <c r="J19" s="96" t="e">
        <f t="shared" si="1"/>
        <v>#N/A</v>
      </c>
      <c r="K19" s="77"/>
      <c r="L19" s="77"/>
      <c r="M19" s="195"/>
      <c r="N19" s="78">
        <f t="shared" si="2"/>
        <v>0</v>
      </c>
      <c r="O19" s="192"/>
      <c r="P19" s="91"/>
      <c r="Q19" s="261"/>
      <c r="R19" s="261"/>
      <c r="S19" s="277"/>
      <c r="T19" s="281">
        <f t="shared" si="5"/>
        <v>0</v>
      </c>
      <c r="U19" s="273"/>
      <c r="V19" s="268"/>
      <c r="W19" s="268"/>
      <c r="X19" s="268"/>
      <c r="Y19" s="268"/>
      <c r="Z19" s="268"/>
      <c r="AA19" s="268"/>
      <c r="AB19" s="268"/>
      <c r="AC19" s="268"/>
      <c r="AD19" s="268"/>
      <c r="AE19" s="268"/>
      <c r="AF19" s="268"/>
      <c r="AG19" s="268"/>
      <c r="AH19" s="268"/>
      <c r="AI19" s="268"/>
      <c r="AJ19" s="268"/>
      <c r="AK19" s="268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58"/>
    </row>
    <row r="20" spans="1:58" ht="21" customHeight="1" x14ac:dyDescent="0.3">
      <c r="A20" s="181" t="str">
        <f t="shared" ca="1" si="0"/>
        <v/>
      </c>
      <c r="B20" s="59"/>
      <c r="C20" s="147" t="e">
        <f>+VLOOKUP(B20,'اسماء العملاء'!$A$2:$E$142,5,FALSE)</f>
        <v>#N/A</v>
      </c>
      <c r="D20" s="67" t="e">
        <f>+VLOOKUP(B20,'اسماء العملاء'!$A$2:$C$140,2,FALSE)</f>
        <v>#N/A</v>
      </c>
      <c r="E20" s="147"/>
      <c r="F20" s="67" t="e">
        <f>+VLOOKUP(B20,'اسماء العملاء'!$A$2:$C$140,3,FALSE)</f>
        <v>#N/A</v>
      </c>
      <c r="G20" s="58"/>
      <c r="H20" s="98" t="e">
        <f>+VLOOKUP(G20,'انواع الفلاتر'!$B$2:$C$52,2,FALSE)</f>
        <v>#N/A</v>
      </c>
      <c r="I20" s="71"/>
      <c r="J20" s="96" t="e">
        <f t="shared" si="1"/>
        <v>#N/A</v>
      </c>
      <c r="K20" s="77"/>
      <c r="L20" s="77"/>
      <c r="M20" s="195"/>
      <c r="N20" s="78">
        <f t="shared" si="2"/>
        <v>0</v>
      </c>
      <c r="O20" s="192"/>
      <c r="P20" s="91"/>
      <c r="Q20" s="261"/>
      <c r="R20" s="261"/>
      <c r="S20" s="277"/>
      <c r="T20" s="281">
        <f t="shared" si="5"/>
        <v>0</v>
      </c>
      <c r="U20" s="273"/>
      <c r="V20" s="268"/>
      <c r="W20" s="268"/>
      <c r="X20" s="268"/>
      <c r="Y20" s="268"/>
      <c r="Z20" s="268"/>
      <c r="AA20" s="268"/>
      <c r="AB20" s="268"/>
      <c r="AC20" s="268"/>
      <c r="AD20" s="268"/>
      <c r="AE20" s="268"/>
      <c r="AF20" s="268"/>
      <c r="AG20" s="268"/>
      <c r="AH20" s="268"/>
      <c r="AI20" s="268"/>
      <c r="AJ20" s="268"/>
      <c r="AK20" s="268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58"/>
    </row>
    <row r="21" spans="1:58" ht="21" customHeight="1" x14ac:dyDescent="0.3">
      <c r="A21" s="181" t="str">
        <f t="shared" ca="1" si="0"/>
        <v/>
      </c>
      <c r="B21" s="59"/>
      <c r="C21" s="147" t="e">
        <f>+VLOOKUP(B21,'اسماء العملاء'!$A$2:$E$142,5,FALSE)</f>
        <v>#N/A</v>
      </c>
      <c r="D21" s="67" t="e">
        <f>+VLOOKUP(B21,'اسماء العملاء'!$A$2:$C$140,2,FALSE)</f>
        <v>#N/A</v>
      </c>
      <c r="E21" s="147"/>
      <c r="F21" s="67" t="e">
        <f>+VLOOKUP(B21,'اسماء العملاء'!$A$2:$C$140,3,FALSE)</f>
        <v>#N/A</v>
      </c>
      <c r="G21" s="58"/>
      <c r="H21" s="98" t="e">
        <f>+VLOOKUP(G21,'انواع الفلاتر'!$B$2:$C$52,2,FALSE)</f>
        <v>#N/A</v>
      </c>
      <c r="I21" s="71"/>
      <c r="J21" s="96" t="e">
        <f t="shared" si="1"/>
        <v>#N/A</v>
      </c>
      <c r="K21" s="77"/>
      <c r="L21" s="77"/>
      <c r="M21" s="195"/>
      <c r="N21" s="78">
        <f t="shared" si="2"/>
        <v>0</v>
      </c>
      <c r="O21" s="192"/>
      <c r="P21" s="91"/>
      <c r="Q21" s="261"/>
      <c r="R21" s="261"/>
      <c r="S21" s="277"/>
      <c r="T21" s="281">
        <f t="shared" si="5"/>
        <v>0</v>
      </c>
      <c r="U21" s="273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58"/>
    </row>
    <row r="22" spans="1:58" ht="21" customHeight="1" x14ac:dyDescent="0.3">
      <c r="A22" s="181" t="str">
        <f t="shared" ca="1" si="0"/>
        <v/>
      </c>
      <c r="B22" s="59"/>
      <c r="C22" s="147" t="e">
        <f>+VLOOKUP(B22,'اسماء العملاء'!$A$2:$E$142,5,FALSE)</f>
        <v>#N/A</v>
      </c>
      <c r="D22" s="67" t="e">
        <f>+VLOOKUP(B22,'اسماء العملاء'!$A$2:$C$140,2,FALSE)</f>
        <v>#N/A</v>
      </c>
      <c r="E22" s="147"/>
      <c r="F22" s="67" t="e">
        <f>+VLOOKUP(B22,'اسماء العملاء'!$A$2:$C$140,3,FALSE)</f>
        <v>#N/A</v>
      </c>
      <c r="G22" s="58"/>
      <c r="H22" s="98" t="e">
        <f>+VLOOKUP(G22,'انواع الفلاتر'!$B$2:$C$52,2,FALSE)</f>
        <v>#N/A</v>
      </c>
      <c r="I22" s="71"/>
      <c r="J22" s="96" t="e">
        <f t="shared" si="1"/>
        <v>#N/A</v>
      </c>
      <c r="K22" s="77"/>
      <c r="L22" s="77"/>
      <c r="M22" s="195"/>
      <c r="N22" s="78">
        <f t="shared" si="2"/>
        <v>0</v>
      </c>
      <c r="O22" s="192"/>
      <c r="P22" s="91"/>
      <c r="Q22" s="261"/>
      <c r="R22" s="261"/>
      <c r="S22" s="277"/>
      <c r="T22" s="281">
        <f t="shared" si="5"/>
        <v>0</v>
      </c>
      <c r="U22" s="273"/>
      <c r="V22" s="268"/>
      <c r="W22" s="268"/>
      <c r="X22" s="268"/>
      <c r="Y22" s="268"/>
      <c r="Z22" s="268"/>
      <c r="AA22" s="268"/>
      <c r="AB22" s="268"/>
      <c r="AC22" s="268"/>
      <c r="AD22" s="268"/>
      <c r="AE22" s="268"/>
      <c r="AF22" s="268"/>
      <c r="AG22" s="268"/>
      <c r="AH22" s="268"/>
      <c r="AI22" s="268"/>
      <c r="AJ22" s="268"/>
      <c r="AK22" s="268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58"/>
    </row>
    <row r="23" spans="1:58" ht="21" customHeight="1" x14ac:dyDescent="0.3">
      <c r="A23" s="181" t="str">
        <f t="shared" ca="1" si="0"/>
        <v/>
      </c>
      <c r="B23" s="59"/>
      <c r="C23" s="147" t="e">
        <f>+VLOOKUP(B23,'اسماء العملاء'!$A$2:$E$142,5,FALSE)</f>
        <v>#N/A</v>
      </c>
      <c r="D23" s="67" t="e">
        <f>+VLOOKUP(B23,'اسماء العملاء'!$A$2:$C$140,2,FALSE)</f>
        <v>#N/A</v>
      </c>
      <c r="E23" s="147"/>
      <c r="F23" s="67" t="e">
        <f>+VLOOKUP(B23,'اسماء العملاء'!$A$2:$C$140,3,FALSE)</f>
        <v>#N/A</v>
      </c>
      <c r="G23" s="58"/>
      <c r="H23" s="98" t="e">
        <f>+VLOOKUP(G23,'انواع الفلاتر'!$B$2:$C$52,2,FALSE)</f>
        <v>#N/A</v>
      </c>
      <c r="I23" s="71"/>
      <c r="J23" s="96" t="e">
        <f t="shared" si="1"/>
        <v>#N/A</v>
      </c>
      <c r="K23" s="77"/>
      <c r="L23" s="77"/>
      <c r="M23" s="195"/>
      <c r="N23" s="78">
        <f t="shared" si="2"/>
        <v>0</v>
      </c>
      <c r="O23" s="192"/>
      <c r="P23" s="91"/>
      <c r="Q23" s="261"/>
      <c r="R23" s="261"/>
      <c r="S23" s="277"/>
      <c r="T23" s="281">
        <f t="shared" si="5"/>
        <v>0</v>
      </c>
      <c r="U23" s="273"/>
      <c r="V23" s="268"/>
      <c r="W23" s="268"/>
      <c r="X23" s="268"/>
      <c r="Y23" s="268"/>
      <c r="Z23" s="268"/>
      <c r="AA23" s="268"/>
      <c r="AB23" s="268"/>
      <c r="AC23" s="268"/>
      <c r="AD23" s="268"/>
      <c r="AE23" s="268"/>
      <c r="AF23" s="268"/>
      <c r="AG23" s="268"/>
      <c r="AH23" s="268"/>
      <c r="AI23" s="268"/>
      <c r="AJ23" s="268"/>
      <c r="AK23" s="268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58"/>
    </row>
    <row r="24" spans="1:58" ht="21" customHeight="1" x14ac:dyDescent="0.3">
      <c r="A24" s="181" t="str">
        <f t="shared" ca="1" si="0"/>
        <v/>
      </c>
      <c r="B24" s="59"/>
      <c r="C24" s="147" t="e">
        <f>+VLOOKUP(B24,'اسماء العملاء'!$A$2:$E$142,5,FALSE)</f>
        <v>#N/A</v>
      </c>
      <c r="D24" s="67" t="e">
        <f>+VLOOKUP(B24,'اسماء العملاء'!$A$2:$C$140,2,FALSE)</f>
        <v>#N/A</v>
      </c>
      <c r="E24" s="147"/>
      <c r="F24" s="67" t="e">
        <f>+VLOOKUP(B24,'اسماء العملاء'!$A$2:$C$140,3,FALSE)</f>
        <v>#N/A</v>
      </c>
      <c r="G24" s="58"/>
      <c r="H24" s="98" t="e">
        <f>+VLOOKUP(G24,'انواع الفلاتر'!$B$2:$C$52,2,FALSE)</f>
        <v>#N/A</v>
      </c>
      <c r="I24" s="71"/>
      <c r="J24" s="96" t="e">
        <f t="shared" si="1"/>
        <v>#N/A</v>
      </c>
      <c r="K24" s="77"/>
      <c r="L24" s="77"/>
      <c r="M24" s="195"/>
      <c r="N24" s="78">
        <f t="shared" si="2"/>
        <v>0</v>
      </c>
      <c r="O24" s="192"/>
      <c r="P24" s="91"/>
      <c r="Q24" s="261"/>
      <c r="R24" s="261"/>
      <c r="S24" s="277"/>
      <c r="T24" s="281">
        <f t="shared" si="5"/>
        <v>0</v>
      </c>
      <c r="U24" s="273"/>
      <c r="V24" s="268"/>
      <c r="W24" s="268"/>
      <c r="X24" s="268"/>
      <c r="Y24" s="268"/>
      <c r="Z24" s="268"/>
      <c r="AA24" s="268"/>
      <c r="AB24" s="268"/>
      <c r="AC24" s="268"/>
      <c r="AD24" s="268"/>
      <c r="AE24" s="268"/>
      <c r="AF24" s="268"/>
      <c r="AG24" s="268"/>
      <c r="AH24" s="268"/>
      <c r="AI24" s="268"/>
      <c r="AJ24" s="268"/>
      <c r="AK24" s="268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58"/>
    </row>
    <row r="25" spans="1:58" ht="21" customHeight="1" x14ac:dyDescent="0.3">
      <c r="A25" s="181" t="str">
        <f t="shared" ca="1" si="0"/>
        <v/>
      </c>
      <c r="B25" s="59"/>
      <c r="C25" s="147" t="e">
        <f>+VLOOKUP(B25,'اسماء العملاء'!$A$2:$E$142,5,FALSE)</f>
        <v>#N/A</v>
      </c>
      <c r="D25" s="67" t="e">
        <f>+VLOOKUP(B25,'اسماء العملاء'!$A$2:$C$140,2,FALSE)</f>
        <v>#N/A</v>
      </c>
      <c r="E25" s="147"/>
      <c r="F25" s="67" t="e">
        <f>+VLOOKUP(B25,'اسماء العملاء'!$A$2:$C$140,3,FALSE)</f>
        <v>#N/A</v>
      </c>
      <c r="G25" s="58"/>
      <c r="H25" s="98" t="e">
        <f>+VLOOKUP(G25,'انواع الفلاتر'!$B$2:$C$52,2,FALSE)</f>
        <v>#N/A</v>
      </c>
      <c r="I25" s="71"/>
      <c r="J25" s="96" t="e">
        <f t="shared" si="1"/>
        <v>#N/A</v>
      </c>
      <c r="K25" s="77"/>
      <c r="L25" s="77"/>
      <c r="M25" s="195"/>
      <c r="N25" s="78">
        <f t="shared" si="2"/>
        <v>0</v>
      </c>
      <c r="O25" s="192"/>
      <c r="P25" s="91"/>
      <c r="Q25" s="261"/>
      <c r="R25" s="261"/>
      <c r="S25" s="277"/>
      <c r="T25" s="281">
        <f t="shared" si="5"/>
        <v>0</v>
      </c>
      <c r="U25" s="273"/>
      <c r="V25" s="268"/>
      <c r="W25" s="268"/>
      <c r="X25" s="268"/>
      <c r="Y25" s="268"/>
      <c r="Z25" s="268"/>
      <c r="AA25" s="268"/>
      <c r="AB25" s="268"/>
      <c r="AC25" s="268"/>
      <c r="AD25" s="268"/>
      <c r="AE25" s="268"/>
      <c r="AF25" s="268"/>
      <c r="AG25" s="268"/>
      <c r="AH25" s="268"/>
      <c r="AI25" s="268"/>
      <c r="AJ25" s="268"/>
      <c r="AK25" s="268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58"/>
    </row>
    <row r="26" spans="1:58" ht="21" customHeight="1" x14ac:dyDescent="0.3">
      <c r="A26" s="181" t="str">
        <f t="shared" ca="1" si="0"/>
        <v/>
      </c>
      <c r="B26" s="59"/>
      <c r="C26" s="147" t="e">
        <f>+VLOOKUP(B26,'اسماء العملاء'!$A$2:$E$142,5,FALSE)</f>
        <v>#N/A</v>
      </c>
      <c r="D26" s="67" t="e">
        <f>+VLOOKUP(B26,'اسماء العملاء'!$A$2:$C$140,2,FALSE)</f>
        <v>#N/A</v>
      </c>
      <c r="E26" s="147"/>
      <c r="F26" s="67" t="e">
        <f>+VLOOKUP(B26,'اسماء العملاء'!$A$2:$C$140,3,FALSE)</f>
        <v>#N/A</v>
      </c>
      <c r="G26" s="58"/>
      <c r="H26" s="98" t="e">
        <f>+VLOOKUP(G26,'انواع الفلاتر'!$B$2:$C$52,2,FALSE)</f>
        <v>#N/A</v>
      </c>
      <c r="I26" s="71"/>
      <c r="J26" s="96" t="e">
        <f t="shared" si="1"/>
        <v>#N/A</v>
      </c>
      <c r="K26" s="77"/>
      <c r="L26" s="77"/>
      <c r="M26" s="195"/>
      <c r="N26" s="78">
        <f t="shared" si="2"/>
        <v>0</v>
      </c>
      <c r="O26" s="192"/>
      <c r="P26" s="91"/>
      <c r="Q26" s="261"/>
      <c r="R26" s="261"/>
      <c r="S26" s="277"/>
      <c r="T26" s="281">
        <f t="shared" si="5"/>
        <v>0</v>
      </c>
      <c r="U26" s="273"/>
      <c r="V26" s="268"/>
      <c r="W26" s="268"/>
      <c r="X26" s="268"/>
      <c r="Y26" s="268"/>
      <c r="Z26" s="268"/>
      <c r="AA26" s="268"/>
      <c r="AB26" s="268"/>
      <c r="AC26" s="268"/>
      <c r="AD26" s="268"/>
      <c r="AE26" s="268"/>
      <c r="AF26" s="268"/>
      <c r="AG26" s="268"/>
      <c r="AH26" s="268"/>
      <c r="AI26" s="268"/>
      <c r="AJ26" s="268"/>
      <c r="AK26" s="268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58"/>
    </row>
    <row r="27" spans="1:58" ht="21" customHeight="1" x14ac:dyDescent="0.3">
      <c r="A27" s="181" t="str">
        <f t="shared" ca="1" si="0"/>
        <v/>
      </c>
      <c r="B27" s="59"/>
      <c r="C27" s="147" t="e">
        <f>+VLOOKUP(B27,'اسماء العملاء'!$A$2:$E$142,5,FALSE)</f>
        <v>#N/A</v>
      </c>
      <c r="D27" s="67" t="e">
        <f>+VLOOKUP(B27,'اسماء العملاء'!$A$2:$C$140,2,FALSE)</f>
        <v>#N/A</v>
      </c>
      <c r="E27" s="147"/>
      <c r="F27" s="67" t="e">
        <f>+VLOOKUP(B27,'اسماء العملاء'!$A$2:$C$140,3,FALSE)</f>
        <v>#N/A</v>
      </c>
      <c r="G27" s="58"/>
      <c r="H27" s="98" t="e">
        <f>+VLOOKUP(G27,'انواع الفلاتر'!$B$2:$C$52,2,FALSE)</f>
        <v>#N/A</v>
      </c>
      <c r="I27" s="71"/>
      <c r="J27" s="96" t="e">
        <f t="shared" si="1"/>
        <v>#N/A</v>
      </c>
      <c r="K27" s="77"/>
      <c r="L27" s="77"/>
      <c r="M27" s="195"/>
      <c r="N27" s="78">
        <f t="shared" si="2"/>
        <v>0</v>
      </c>
      <c r="O27" s="192"/>
      <c r="P27" s="91"/>
      <c r="Q27" s="261"/>
      <c r="R27" s="261"/>
      <c r="S27" s="277"/>
      <c r="T27" s="281">
        <f t="shared" si="5"/>
        <v>0</v>
      </c>
      <c r="U27" s="273"/>
      <c r="V27" s="268"/>
      <c r="W27" s="268"/>
      <c r="X27" s="268"/>
      <c r="Y27" s="268"/>
      <c r="Z27" s="268"/>
      <c r="AA27" s="268"/>
      <c r="AB27" s="268"/>
      <c r="AC27" s="268"/>
      <c r="AD27" s="268"/>
      <c r="AE27" s="268"/>
      <c r="AF27" s="268"/>
      <c r="AG27" s="268"/>
      <c r="AH27" s="268"/>
      <c r="AI27" s="268"/>
      <c r="AJ27" s="268"/>
      <c r="AK27" s="268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58"/>
    </row>
    <row r="28" spans="1:58" ht="21" customHeight="1" x14ac:dyDescent="0.3">
      <c r="A28" s="181" t="str">
        <f t="shared" ca="1" si="0"/>
        <v/>
      </c>
      <c r="B28" s="59"/>
      <c r="C28" s="147" t="e">
        <f>+VLOOKUP(B28,'اسماء العملاء'!$A$2:$E$142,5,FALSE)</f>
        <v>#N/A</v>
      </c>
      <c r="D28" s="67" t="e">
        <f>+VLOOKUP(B28,'اسماء العملاء'!$A$2:$C$140,2,FALSE)</f>
        <v>#N/A</v>
      </c>
      <c r="E28" s="147"/>
      <c r="F28" s="67" t="e">
        <f>+VLOOKUP(B28,'اسماء العملاء'!$A$2:$C$140,3,FALSE)</f>
        <v>#N/A</v>
      </c>
      <c r="G28" s="58"/>
      <c r="H28" s="98" t="e">
        <f>+VLOOKUP(G28,'انواع الفلاتر'!$B$2:$C$52,2,FALSE)</f>
        <v>#N/A</v>
      </c>
      <c r="I28" s="71"/>
      <c r="J28" s="96" t="e">
        <f t="shared" si="1"/>
        <v>#N/A</v>
      </c>
      <c r="K28" s="77"/>
      <c r="L28" s="77"/>
      <c r="M28" s="195"/>
      <c r="N28" s="78">
        <f t="shared" si="2"/>
        <v>0</v>
      </c>
      <c r="O28" s="192"/>
      <c r="P28" s="91"/>
      <c r="Q28" s="261"/>
      <c r="R28" s="261"/>
      <c r="S28" s="277"/>
      <c r="T28" s="281">
        <f t="shared" si="5"/>
        <v>0</v>
      </c>
      <c r="U28" s="273"/>
      <c r="V28" s="268"/>
      <c r="W28" s="268"/>
      <c r="X28" s="268"/>
      <c r="Y28" s="268"/>
      <c r="Z28" s="268"/>
      <c r="AA28" s="268"/>
      <c r="AB28" s="268"/>
      <c r="AC28" s="268"/>
      <c r="AD28" s="268"/>
      <c r="AE28" s="268"/>
      <c r="AF28" s="268"/>
      <c r="AG28" s="268"/>
      <c r="AH28" s="268"/>
      <c r="AI28" s="268"/>
      <c r="AJ28" s="268"/>
      <c r="AK28" s="268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58"/>
    </row>
    <row r="29" spans="1:58" ht="21" customHeight="1" x14ac:dyDescent="0.3">
      <c r="A29" s="181" t="str">
        <f t="shared" ca="1" si="0"/>
        <v/>
      </c>
      <c r="B29" s="59"/>
      <c r="C29" s="147" t="e">
        <f>+VLOOKUP(B29,'اسماء العملاء'!$A$2:$E$142,5,FALSE)</f>
        <v>#N/A</v>
      </c>
      <c r="D29" s="67" t="e">
        <f>+VLOOKUP(B29,'اسماء العملاء'!$A$2:$C$140,2,FALSE)</f>
        <v>#N/A</v>
      </c>
      <c r="E29" s="147"/>
      <c r="F29" s="67" t="e">
        <f>+VLOOKUP(B29,'اسماء العملاء'!$A$2:$C$140,3,FALSE)</f>
        <v>#N/A</v>
      </c>
      <c r="G29" s="58"/>
      <c r="H29" s="98" t="e">
        <f>+VLOOKUP(G29,'انواع الفلاتر'!$B$2:$C$52,2,FALSE)</f>
        <v>#N/A</v>
      </c>
      <c r="I29" s="71"/>
      <c r="J29" s="96" t="e">
        <f t="shared" si="1"/>
        <v>#N/A</v>
      </c>
      <c r="K29" s="77"/>
      <c r="L29" s="77"/>
      <c r="M29" s="195"/>
      <c r="N29" s="78">
        <f t="shared" si="2"/>
        <v>0</v>
      </c>
      <c r="O29" s="192"/>
      <c r="P29" s="91"/>
      <c r="Q29" s="261"/>
      <c r="R29" s="261"/>
      <c r="S29" s="277"/>
      <c r="T29" s="281">
        <f t="shared" si="5"/>
        <v>0</v>
      </c>
      <c r="U29" s="273"/>
      <c r="V29" s="268"/>
      <c r="W29" s="268"/>
      <c r="X29" s="268"/>
      <c r="Y29" s="268"/>
      <c r="Z29" s="268"/>
      <c r="AA29" s="268"/>
      <c r="AB29" s="268"/>
      <c r="AC29" s="268"/>
      <c r="AD29" s="268"/>
      <c r="AE29" s="268"/>
      <c r="AF29" s="268"/>
      <c r="AG29" s="268"/>
      <c r="AH29" s="268"/>
      <c r="AI29" s="268"/>
      <c r="AJ29" s="268"/>
      <c r="AK29" s="268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58"/>
    </row>
    <row r="30" spans="1:58" ht="21" customHeight="1" x14ac:dyDescent="0.3">
      <c r="A30" s="181" t="str">
        <f t="shared" ca="1" si="0"/>
        <v/>
      </c>
      <c r="B30" s="59"/>
      <c r="C30" s="147" t="e">
        <f>+VLOOKUP(B30,'اسماء العملاء'!$A$2:$E$142,5,FALSE)</f>
        <v>#N/A</v>
      </c>
      <c r="D30" s="67" t="e">
        <f>+VLOOKUP(B30,'اسماء العملاء'!$A$2:$C$140,2,FALSE)</f>
        <v>#N/A</v>
      </c>
      <c r="E30" s="147"/>
      <c r="F30" s="67" t="e">
        <f>+VLOOKUP(B30,'اسماء العملاء'!$A$2:$C$140,3,FALSE)</f>
        <v>#N/A</v>
      </c>
      <c r="G30" s="58"/>
      <c r="H30" s="98" t="e">
        <f>+VLOOKUP(G30,'انواع الفلاتر'!$B$2:$C$52,2,FALSE)</f>
        <v>#N/A</v>
      </c>
      <c r="I30" s="71"/>
      <c r="J30" s="96" t="e">
        <f t="shared" si="1"/>
        <v>#N/A</v>
      </c>
      <c r="K30" s="77"/>
      <c r="L30" s="77"/>
      <c r="M30" s="195"/>
      <c r="N30" s="78">
        <f t="shared" si="2"/>
        <v>0</v>
      </c>
      <c r="O30" s="192"/>
      <c r="P30" s="91"/>
      <c r="Q30" s="261"/>
      <c r="R30" s="261"/>
      <c r="S30" s="277"/>
      <c r="T30" s="281">
        <f t="shared" si="5"/>
        <v>0</v>
      </c>
      <c r="U30" s="273"/>
      <c r="V30" s="268"/>
      <c r="W30" s="268"/>
      <c r="X30" s="268"/>
      <c r="Y30" s="268"/>
      <c r="Z30" s="268"/>
      <c r="AA30" s="268"/>
      <c r="AB30" s="268"/>
      <c r="AC30" s="268"/>
      <c r="AD30" s="268"/>
      <c r="AE30" s="268"/>
      <c r="AF30" s="268"/>
      <c r="AG30" s="268"/>
      <c r="AH30" s="268"/>
      <c r="AI30" s="268"/>
      <c r="AJ30" s="268"/>
      <c r="AK30" s="268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58"/>
    </row>
    <row r="31" spans="1:58" ht="21" customHeight="1" x14ac:dyDescent="0.3">
      <c r="A31" s="181" t="str">
        <f t="shared" ca="1" si="0"/>
        <v/>
      </c>
      <c r="B31" s="59"/>
      <c r="C31" s="147" t="e">
        <f>+VLOOKUP(B31,'اسماء العملاء'!$A$2:$E$142,5,FALSE)</f>
        <v>#N/A</v>
      </c>
      <c r="D31" s="67" t="e">
        <f>+VLOOKUP(B31,'اسماء العملاء'!$A$2:$C$140,2,FALSE)</f>
        <v>#N/A</v>
      </c>
      <c r="E31" s="147"/>
      <c r="F31" s="67" t="e">
        <f>+VLOOKUP(B31,'اسماء العملاء'!$A$2:$C$140,3,FALSE)</f>
        <v>#N/A</v>
      </c>
      <c r="G31" s="58"/>
      <c r="H31" s="98" t="e">
        <f>+VLOOKUP(G31,'انواع الفلاتر'!$B$2:$C$52,2,FALSE)</f>
        <v>#N/A</v>
      </c>
      <c r="I31" s="71"/>
      <c r="J31" s="96" t="e">
        <f t="shared" si="1"/>
        <v>#N/A</v>
      </c>
      <c r="K31" s="77"/>
      <c r="L31" s="77"/>
      <c r="M31" s="195"/>
      <c r="N31" s="78">
        <f t="shared" si="2"/>
        <v>0</v>
      </c>
      <c r="O31" s="192"/>
      <c r="P31" s="91"/>
      <c r="Q31" s="261"/>
      <c r="R31" s="261"/>
      <c r="S31" s="277"/>
      <c r="T31" s="281">
        <f t="shared" si="5"/>
        <v>0</v>
      </c>
      <c r="U31" s="273"/>
      <c r="V31" s="268"/>
      <c r="W31" s="268"/>
      <c r="X31" s="268"/>
      <c r="Y31" s="268"/>
      <c r="Z31" s="268"/>
      <c r="AA31" s="268"/>
      <c r="AB31" s="268"/>
      <c r="AC31" s="268"/>
      <c r="AD31" s="268"/>
      <c r="AE31" s="268"/>
      <c r="AF31" s="268"/>
      <c r="AG31" s="268"/>
      <c r="AH31" s="268"/>
      <c r="AI31" s="268"/>
      <c r="AJ31" s="268"/>
      <c r="AK31" s="268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58"/>
    </row>
    <row r="32" spans="1:58" ht="21" customHeight="1" x14ac:dyDescent="0.3">
      <c r="A32" s="181" t="str">
        <f t="shared" ca="1" si="0"/>
        <v/>
      </c>
      <c r="B32" s="59"/>
      <c r="C32" s="147" t="e">
        <f>+VLOOKUP(B32,'اسماء العملاء'!$A$2:$E$142,5,FALSE)</f>
        <v>#N/A</v>
      </c>
      <c r="D32" s="67" t="e">
        <f>+VLOOKUP(B32,'اسماء العملاء'!$A$2:$C$140,2,FALSE)</f>
        <v>#N/A</v>
      </c>
      <c r="E32" s="147"/>
      <c r="F32" s="67" t="e">
        <f>+VLOOKUP(B32,'اسماء العملاء'!$A$2:$C$140,3,FALSE)</f>
        <v>#N/A</v>
      </c>
      <c r="G32" s="58"/>
      <c r="H32" s="98" t="e">
        <f>+VLOOKUP(G32,'انواع الفلاتر'!$B$2:$C$52,2,FALSE)</f>
        <v>#N/A</v>
      </c>
      <c r="I32" s="71"/>
      <c r="J32" s="96" t="e">
        <f t="shared" si="1"/>
        <v>#N/A</v>
      </c>
      <c r="K32" s="77"/>
      <c r="L32" s="77"/>
      <c r="M32" s="195"/>
      <c r="N32" s="78">
        <f t="shared" si="2"/>
        <v>0</v>
      </c>
      <c r="O32" s="192"/>
      <c r="P32" s="91"/>
      <c r="Q32" s="261"/>
      <c r="R32" s="261"/>
      <c r="S32" s="277"/>
      <c r="T32" s="281">
        <f t="shared" si="5"/>
        <v>0</v>
      </c>
      <c r="U32" s="273"/>
      <c r="V32" s="268"/>
      <c r="W32" s="268"/>
      <c r="X32" s="268"/>
      <c r="Y32" s="268"/>
      <c r="Z32" s="268"/>
      <c r="AA32" s="268"/>
      <c r="AB32" s="268"/>
      <c r="AC32" s="268"/>
      <c r="AD32" s="268"/>
      <c r="AE32" s="268"/>
      <c r="AF32" s="268"/>
      <c r="AG32" s="268"/>
      <c r="AH32" s="268"/>
      <c r="AI32" s="268"/>
      <c r="AJ32" s="268"/>
      <c r="AK32" s="268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58"/>
    </row>
    <row r="33" spans="1:58" ht="21" customHeight="1" x14ac:dyDescent="0.3">
      <c r="A33" s="181" t="str">
        <f t="shared" ca="1" si="0"/>
        <v/>
      </c>
      <c r="B33" s="59"/>
      <c r="C33" s="147" t="e">
        <f>+VLOOKUP(B33,'اسماء العملاء'!$A$2:$E$142,5,FALSE)</f>
        <v>#N/A</v>
      </c>
      <c r="D33" s="67" t="e">
        <f>+VLOOKUP(B33,'اسماء العملاء'!$A$2:$C$140,2,FALSE)</f>
        <v>#N/A</v>
      </c>
      <c r="E33" s="147"/>
      <c r="F33" s="67" t="e">
        <f>+VLOOKUP(B33,'اسماء العملاء'!$A$2:$C$140,3,FALSE)</f>
        <v>#N/A</v>
      </c>
      <c r="G33" s="58"/>
      <c r="H33" s="98" t="e">
        <f>+VLOOKUP(G33,'انواع الفلاتر'!$B$2:$C$52,2,FALSE)</f>
        <v>#N/A</v>
      </c>
      <c r="I33" s="71"/>
      <c r="J33" s="96" t="e">
        <f t="shared" si="1"/>
        <v>#N/A</v>
      </c>
      <c r="K33" s="77"/>
      <c r="L33" s="77"/>
      <c r="M33" s="195"/>
      <c r="N33" s="78">
        <f t="shared" si="2"/>
        <v>0</v>
      </c>
      <c r="O33" s="192"/>
      <c r="P33" s="91"/>
      <c r="Q33" s="261"/>
      <c r="R33" s="261"/>
      <c r="S33" s="277"/>
      <c r="T33" s="281">
        <f t="shared" si="5"/>
        <v>0</v>
      </c>
      <c r="U33" s="273"/>
      <c r="V33" s="268"/>
      <c r="W33" s="268"/>
      <c r="X33" s="268"/>
      <c r="Y33" s="268"/>
      <c r="Z33" s="268"/>
      <c r="AA33" s="268"/>
      <c r="AB33" s="268"/>
      <c r="AC33" s="268"/>
      <c r="AD33" s="268"/>
      <c r="AE33" s="268"/>
      <c r="AF33" s="268"/>
      <c r="AG33" s="268"/>
      <c r="AH33" s="268"/>
      <c r="AI33" s="268"/>
      <c r="AJ33" s="268"/>
      <c r="AK33" s="268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58"/>
    </row>
    <row r="34" spans="1:58" ht="21" customHeight="1" x14ac:dyDescent="0.3">
      <c r="A34" s="181" t="str">
        <f t="shared" ca="1" si="0"/>
        <v/>
      </c>
      <c r="B34" s="59"/>
      <c r="C34" s="147" t="e">
        <f>+VLOOKUP(B34,'اسماء العملاء'!$A$2:$E$142,5,FALSE)</f>
        <v>#N/A</v>
      </c>
      <c r="D34" s="67" t="e">
        <f>+VLOOKUP(B34,'اسماء العملاء'!$A$2:$C$140,2,FALSE)</f>
        <v>#N/A</v>
      </c>
      <c r="E34" s="147"/>
      <c r="F34" s="67" t="e">
        <f>+VLOOKUP(B34,'اسماء العملاء'!$A$2:$C$140,3,FALSE)</f>
        <v>#N/A</v>
      </c>
      <c r="G34" s="58"/>
      <c r="H34" s="98" t="e">
        <f>+VLOOKUP(G34,'انواع الفلاتر'!$B$2:$C$52,2,FALSE)</f>
        <v>#N/A</v>
      </c>
      <c r="I34" s="71"/>
      <c r="J34" s="96" t="e">
        <f t="shared" si="1"/>
        <v>#N/A</v>
      </c>
      <c r="K34" s="77"/>
      <c r="L34" s="77"/>
      <c r="M34" s="195"/>
      <c r="N34" s="78">
        <f t="shared" si="2"/>
        <v>0</v>
      </c>
      <c r="O34" s="192"/>
      <c r="P34" s="91"/>
      <c r="Q34" s="261"/>
      <c r="R34" s="261"/>
      <c r="S34" s="277"/>
      <c r="T34" s="281">
        <f t="shared" si="5"/>
        <v>0</v>
      </c>
      <c r="U34" s="273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  <c r="AK34" s="268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58"/>
    </row>
    <row r="35" spans="1:58" ht="21" customHeight="1" x14ac:dyDescent="0.3">
      <c r="A35" s="181" t="str">
        <f t="shared" ca="1" si="0"/>
        <v/>
      </c>
      <c r="B35" s="59"/>
      <c r="C35" s="147" t="e">
        <f>+VLOOKUP(B35,'اسماء العملاء'!$A$2:$E$142,5,FALSE)</f>
        <v>#N/A</v>
      </c>
      <c r="D35" s="67" t="e">
        <f>+VLOOKUP(B35,'اسماء العملاء'!$A$2:$C$140,2,FALSE)</f>
        <v>#N/A</v>
      </c>
      <c r="E35" s="147"/>
      <c r="F35" s="67" t="e">
        <f>+VLOOKUP(B35,'اسماء العملاء'!$A$2:$C$140,3,FALSE)</f>
        <v>#N/A</v>
      </c>
      <c r="G35" s="58"/>
      <c r="H35" s="98" t="e">
        <f>+VLOOKUP(G35,'انواع الفلاتر'!$B$2:$C$52,2,FALSE)</f>
        <v>#N/A</v>
      </c>
      <c r="I35" s="71"/>
      <c r="J35" s="96" t="e">
        <f t="shared" si="1"/>
        <v>#N/A</v>
      </c>
      <c r="K35" s="77"/>
      <c r="L35" s="77"/>
      <c r="M35" s="195"/>
      <c r="N35" s="78">
        <f t="shared" si="2"/>
        <v>0</v>
      </c>
      <c r="O35" s="192"/>
      <c r="P35" s="91"/>
      <c r="Q35" s="261"/>
      <c r="R35" s="261"/>
      <c r="S35" s="277"/>
      <c r="T35" s="281">
        <f t="shared" si="5"/>
        <v>0</v>
      </c>
      <c r="U35" s="273"/>
      <c r="V35" s="268"/>
      <c r="W35" s="268"/>
      <c r="X35" s="268"/>
      <c r="Y35" s="268"/>
      <c r="Z35" s="268"/>
      <c r="AA35" s="268"/>
      <c r="AB35" s="268"/>
      <c r="AC35" s="268"/>
      <c r="AD35" s="268"/>
      <c r="AE35" s="268"/>
      <c r="AF35" s="268"/>
      <c r="AG35" s="268"/>
      <c r="AH35" s="268"/>
      <c r="AI35" s="268"/>
      <c r="AJ35" s="268"/>
      <c r="AK35" s="268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58"/>
    </row>
    <row r="36" spans="1:58" ht="21" customHeight="1" x14ac:dyDescent="0.3">
      <c r="A36" s="181" t="str">
        <f t="shared" ca="1" si="0"/>
        <v/>
      </c>
      <c r="B36" s="59"/>
      <c r="C36" s="147" t="e">
        <f>+VLOOKUP(B36,'اسماء العملاء'!$A$2:$E$142,5,FALSE)</f>
        <v>#N/A</v>
      </c>
      <c r="D36" s="67" t="e">
        <f>+VLOOKUP(B36,'اسماء العملاء'!$A$2:$C$140,2,FALSE)</f>
        <v>#N/A</v>
      </c>
      <c r="E36" s="147"/>
      <c r="F36" s="67" t="e">
        <f>+VLOOKUP(B36,'اسماء العملاء'!$A$2:$C$140,3,FALSE)</f>
        <v>#N/A</v>
      </c>
      <c r="G36" s="58"/>
      <c r="H36" s="98" t="e">
        <f>+VLOOKUP(G36,'انواع الفلاتر'!$B$2:$C$52,2,FALSE)</f>
        <v>#N/A</v>
      </c>
      <c r="I36" s="71"/>
      <c r="J36" s="96" t="e">
        <f t="shared" si="1"/>
        <v>#N/A</v>
      </c>
      <c r="K36" s="77"/>
      <c r="L36" s="77"/>
      <c r="M36" s="195"/>
      <c r="N36" s="78">
        <f t="shared" si="2"/>
        <v>0</v>
      </c>
      <c r="O36" s="192"/>
      <c r="P36" s="91"/>
      <c r="Q36" s="261"/>
      <c r="R36" s="261"/>
      <c r="S36" s="277"/>
      <c r="T36" s="281">
        <f t="shared" si="5"/>
        <v>0</v>
      </c>
      <c r="U36" s="273"/>
      <c r="V36" s="268"/>
      <c r="W36" s="268"/>
      <c r="X36" s="268"/>
      <c r="Y36" s="268"/>
      <c r="Z36" s="268"/>
      <c r="AA36" s="268"/>
      <c r="AB36" s="268"/>
      <c r="AC36" s="268"/>
      <c r="AD36" s="268"/>
      <c r="AE36" s="268"/>
      <c r="AF36" s="268"/>
      <c r="AG36" s="268"/>
      <c r="AH36" s="268"/>
      <c r="AI36" s="268"/>
      <c r="AJ36" s="268"/>
      <c r="AK36" s="268"/>
      <c r="AL36" s="191"/>
      <c r="AM36" s="191"/>
      <c r="AN36" s="191"/>
      <c r="AO36" s="191"/>
      <c r="AP36" s="191"/>
      <c r="AQ36" s="191"/>
      <c r="AR36" s="191"/>
      <c r="AS36" s="191"/>
      <c r="AT36" s="191"/>
      <c r="AU36" s="191"/>
      <c r="AV36" s="191"/>
      <c r="AW36" s="191"/>
      <c r="AX36" s="191"/>
      <c r="AY36" s="191"/>
      <c r="AZ36" s="191"/>
      <c r="BA36" s="191"/>
      <c r="BB36" s="191"/>
      <c r="BC36" s="191"/>
      <c r="BD36" s="191"/>
      <c r="BE36" s="191"/>
      <c r="BF36" s="58"/>
    </row>
    <row r="37" spans="1:58" ht="21" customHeight="1" x14ac:dyDescent="0.3">
      <c r="A37" s="181" t="str">
        <f t="shared" ca="1" si="0"/>
        <v/>
      </c>
      <c r="B37" s="59"/>
      <c r="C37" s="147" t="e">
        <f>+VLOOKUP(B37,'اسماء العملاء'!$A$2:$E$142,5,FALSE)</f>
        <v>#N/A</v>
      </c>
      <c r="D37" s="67" t="e">
        <f>+VLOOKUP(B37,'اسماء العملاء'!$A$2:$C$140,2,FALSE)</f>
        <v>#N/A</v>
      </c>
      <c r="E37" s="147"/>
      <c r="F37" s="67" t="e">
        <f>+VLOOKUP(B37,'اسماء العملاء'!$A$2:$C$140,3,FALSE)</f>
        <v>#N/A</v>
      </c>
      <c r="G37" s="58"/>
      <c r="H37" s="98" t="e">
        <f>+VLOOKUP(G37,'انواع الفلاتر'!$B$2:$C$52,2,FALSE)</f>
        <v>#N/A</v>
      </c>
      <c r="I37" s="71"/>
      <c r="J37" s="96" t="e">
        <f t="shared" si="1"/>
        <v>#N/A</v>
      </c>
      <c r="K37" s="77"/>
      <c r="L37" s="77"/>
      <c r="M37" s="195"/>
      <c r="N37" s="78">
        <f t="shared" si="2"/>
        <v>0</v>
      </c>
      <c r="O37" s="192"/>
      <c r="P37" s="91"/>
      <c r="Q37" s="261"/>
      <c r="R37" s="261"/>
      <c r="S37" s="277"/>
      <c r="T37" s="281">
        <f t="shared" si="5"/>
        <v>0</v>
      </c>
      <c r="U37" s="273"/>
      <c r="V37" s="268"/>
      <c r="W37" s="268"/>
      <c r="X37" s="268"/>
      <c r="Y37" s="268"/>
      <c r="Z37" s="268"/>
      <c r="AA37" s="268"/>
      <c r="AB37" s="268"/>
      <c r="AC37" s="268"/>
      <c r="AD37" s="268"/>
      <c r="AE37" s="268"/>
      <c r="AF37" s="268"/>
      <c r="AG37" s="268"/>
      <c r="AH37" s="268"/>
      <c r="AI37" s="268"/>
      <c r="AJ37" s="268"/>
      <c r="AK37" s="268"/>
      <c r="AL37" s="191"/>
      <c r="AM37" s="191"/>
      <c r="AN37" s="191"/>
      <c r="AO37" s="191"/>
      <c r="AP37" s="191"/>
      <c r="AQ37" s="191"/>
      <c r="AR37" s="191"/>
      <c r="AS37" s="191"/>
      <c r="AT37" s="191"/>
      <c r="AU37" s="191"/>
      <c r="AV37" s="191"/>
      <c r="AW37" s="191"/>
      <c r="AX37" s="191"/>
      <c r="AY37" s="191"/>
      <c r="AZ37" s="191"/>
      <c r="BA37" s="191"/>
      <c r="BB37" s="191"/>
      <c r="BC37" s="191"/>
      <c r="BD37" s="191"/>
      <c r="BE37" s="191"/>
      <c r="BF37" s="58"/>
    </row>
    <row r="38" spans="1:58" ht="21" customHeight="1" x14ac:dyDescent="0.3">
      <c r="A38" s="181" t="str">
        <f t="shared" ca="1" si="0"/>
        <v/>
      </c>
      <c r="B38" s="59"/>
      <c r="C38" s="147" t="e">
        <f>+VLOOKUP(B38,'اسماء العملاء'!$A$2:$E$142,5,FALSE)</f>
        <v>#N/A</v>
      </c>
      <c r="D38" s="67" t="e">
        <f>+VLOOKUP(B38,'اسماء العملاء'!$A$2:$C$140,2,FALSE)</f>
        <v>#N/A</v>
      </c>
      <c r="E38" s="147"/>
      <c r="F38" s="67" t="e">
        <f>+VLOOKUP(B38,'اسماء العملاء'!$A$2:$C$140,3,FALSE)</f>
        <v>#N/A</v>
      </c>
      <c r="G38" s="58"/>
      <c r="H38" s="98" t="e">
        <f>+VLOOKUP(G38,'انواع الفلاتر'!$B$2:$C$52,2,FALSE)</f>
        <v>#N/A</v>
      </c>
      <c r="I38" s="71"/>
      <c r="J38" s="96" t="e">
        <f t="shared" si="1"/>
        <v>#N/A</v>
      </c>
      <c r="K38" s="77"/>
      <c r="L38" s="77"/>
      <c r="M38" s="195"/>
      <c r="N38" s="78">
        <f t="shared" si="2"/>
        <v>0</v>
      </c>
      <c r="O38" s="192"/>
      <c r="P38" s="91"/>
      <c r="Q38" s="261"/>
      <c r="R38" s="261"/>
      <c r="S38" s="277"/>
      <c r="T38" s="281">
        <f t="shared" si="5"/>
        <v>0</v>
      </c>
      <c r="U38" s="273"/>
      <c r="V38" s="268"/>
      <c r="W38" s="268"/>
      <c r="X38" s="268"/>
      <c r="Y38" s="268"/>
      <c r="Z38" s="268"/>
      <c r="AA38" s="268"/>
      <c r="AB38" s="268"/>
      <c r="AC38" s="268"/>
      <c r="AD38" s="268"/>
      <c r="AE38" s="268"/>
      <c r="AF38" s="268"/>
      <c r="AG38" s="268"/>
      <c r="AH38" s="268"/>
      <c r="AI38" s="268"/>
      <c r="AJ38" s="268"/>
      <c r="AK38" s="268"/>
      <c r="AL38" s="191"/>
      <c r="AM38" s="191"/>
      <c r="AN38" s="191"/>
      <c r="AO38" s="191"/>
      <c r="AP38" s="191"/>
      <c r="AQ38" s="191"/>
      <c r="AR38" s="191"/>
      <c r="AS38" s="191"/>
      <c r="AT38" s="191"/>
      <c r="AU38" s="191"/>
      <c r="AV38" s="191"/>
      <c r="AW38" s="191"/>
      <c r="AX38" s="191"/>
      <c r="AY38" s="191"/>
      <c r="AZ38" s="191"/>
      <c r="BA38" s="191"/>
      <c r="BB38" s="191"/>
      <c r="BC38" s="191"/>
      <c r="BD38" s="191"/>
      <c r="BE38" s="191"/>
      <c r="BF38" s="58"/>
    </row>
    <row r="39" spans="1:58" ht="21" customHeight="1" x14ac:dyDescent="0.3">
      <c r="A39" s="181" t="str">
        <f t="shared" ca="1" si="0"/>
        <v/>
      </c>
      <c r="B39" s="59"/>
      <c r="C39" s="147" t="e">
        <f>+VLOOKUP(B39,'اسماء العملاء'!$A$2:$E$142,5,FALSE)</f>
        <v>#N/A</v>
      </c>
      <c r="D39" s="67" t="e">
        <f>+VLOOKUP(B39,'اسماء العملاء'!$A$2:$C$140,2,FALSE)</f>
        <v>#N/A</v>
      </c>
      <c r="E39" s="147"/>
      <c r="F39" s="67" t="e">
        <f>+VLOOKUP(B39,'اسماء العملاء'!$A$2:$C$140,3,FALSE)</f>
        <v>#N/A</v>
      </c>
      <c r="G39" s="58"/>
      <c r="H39" s="98" t="e">
        <f>+VLOOKUP(G39,'انواع الفلاتر'!$B$2:$C$52,2,FALSE)</f>
        <v>#N/A</v>
      </c>
      <c r="I39" s="71"/>
      <c r="J39" s="96" t="e">
        <f t="shared" si="1"/>
        <v>#N/A</v>
      </c>
      <c r="K39" s="77"/>
      <c r="L39" s="77"/>
      <c r="M39" s="195"/>
      <c r="N39" s="78">
        <f t="shared" si="2"/>
        <v>0</v>
      </c>
      <c r="O39" s="192"/>
      <c r="P39" s="91"/>
      <c r="Q39" s="261"/>
      <c r="R39" s="261"/>
      <c r="S39" s="277"/>
      <c r="T39" s="281">
        <f t="shared" si="5"/>
        <v>0</v>
      </c>
      <c r="U39" s="273"/>
      <c r="V39" s="268"/>
      <c r="W39" s="268"/>
      <c r="X39" s="268"/>
      <c r="Y39" s="268"/>
      <c r="Z39" s="268"/>
      <c r="AA39" s="268"/>
      <c r="AB39" s="268"/>
      <c r="AC39" s="268"/>
      <c r="AD39" s="268"/>
      <c r="AE39" s="268"/>
      <c r="AF39" s="268"/>
      <c r="AG39" s="268"/>
      <c r="AH39" s="268"/>
      <c r="AI39" s="268"/>
      <c r="AJ39" s="268"/>
      <c r="AK39" s="268"/>
      <c r="AL39" s="191"/>
      <c r="AM39" s="191"/>
      <c r="AN39" s="191"/>
      <c r="AO39" s="191"/>
      <c r="AP39" s="191"/>
      <c r="AQ39" s="191"/>
      <c r="AR39" s="191"/>
      <c r="AS39" s="191"/>
      <c r="AT39" s="191"/>
      <c r="AU39" s="191"/>
      <c r="AV39" s="191"/>
      <c r="AW39" s="191"/>
      <c r="AX39" s="191"/>
      <c r="AY39" s="191"/>
      <c r="AZ39" s="191"/>
      <c r="BA39" s="191"/>
      <c r="BB39" s="191"/>
      <c r="BC39" s="191"/>
      <c r="BD39" s="191"/>
      <c r="BE39" s="191"/>
      <c r="BF39" s="58"/>
    </row>
    <row r="40" spans="1:58" ht="21" customHeight="1" x14ac:dyDescent="0.3">
      <c r="A40" s="181" t="str">
        <f t="shared" ca="1" si="0"/>
        <v/>
      </c>
      <c r="B40" s="59"/>
      <c r="C40" s="147" t="e">
        <f>+VLOOKUP(B40,'اسماء العملاء'!$A$2:$E$142,5,FALSE)</f>
        <v>#N/A</v>
      </c>
      <c r="D40" s="67" t="e">
        <f>+VLOOKUP(B40,'اسماء العملاء'!$A$2:$C$140,2,FALSE)</f>
        <v>#N/A</v>
      </c>
      <c r="E40" s="147"/>
      <c r="F40" s="67" t="e">
        <f>+VLOOKUP(B40,'اسماء العملاء'!$A$2:$C$140,3,FALSE)</f>
        <v>#N/A</v>
      </c>
      <c r="G40" s="58"/>
      <c r="H40" s="98" t="e">
        <f>+VLOOKUP(G40,'انواع الفلاتر'!$B$2:$C$52,2,FALSE)</f>
        <v>#N/A</v>
      </c>
      <c r="I40" s="71"/>
      <c r="J40" s="96" t="e">
        <f t="shared" si="1"/>
        <v>#N/A</v>
      </c>
      <c r="K40" s="77"/>
      <c r="L40" s="77"/>
      <c r="M40" s="195"/>
      <c r="N40" s="78">
        <f t="shared" si="2"/>
        <v>0</v>
      </c>
      <c r="O40" s="192"/>
      <c r="P40" s="91"/>
      <c r="Q40" s="261"/>
      <c r="R40" s="261"/>
      <c r="S40" s="277"/>
      <c r="T40" s="281">
        <f t="shared" si="5"/>
        <v>0</v>
      </c>
      <c r="U40" s="273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8"/>
      <c r="AL40" s="191"/>
      <c r="AM40" s="191"/>
      <c r="AN40" s="191"/>
      <c r="AO40" s="191"/>
      <c r="AP40" s="191"/>
      <c r="AQ40" s="191"/>
      <c r="AR40" s="191"/>
      <c r="AS40" s="191"/>
      <c r="AT40" s="191"/>
      <c r="AU40" s="191"/>
      <c r="AV40" s="191"/>
      <c r="AW40" s="191"/>
      <c r="AX40" s="191"/>
      <c r="AY40" s="191"/>
      <c r="AZ40" s="191"/>
      <c r="BA40" s="191"/>
      <c r="BB40" s="191"/>
      <c r="BC40" s="191"/>
      <c r="BD40" s="191"/>
      <c r="BE40" s="191"/>
      <c r="BF40" s="58"/>
    </row>
    <row r="41" spans="1:58" ht="21" customHeight="1" x14ac:dyDescent="0.3">
      <c r="A41" s="181" t="str">
        <f t="shared" ca="1" si="0"/>
        <v/>
      </c>
      <c r="B41" s="59"/>
      <c r="C41" s="147" t="e">
        <f>+VLOOKUP(B41,'اسماء العملاء'!$A$2:$E$142,5,FALSE)</f>
        <v>#N/A</v>
      </c>
      <c r="D41" s="67" t="e">
        <f>+VLOOKUP(B41,'اسماء العملاء'!$A$2:$C$140,2,FALSE)</f>
        <v>#N/A</v>
      </c>
      <c r="E41" s="147"/>
      <c r="F41" s="67" t="e">
        <f>+VLOOKUP(B41,'اسماء العملاء'!$A$2:$C$140,3,FALSE)</f>
        <v>#N/A</v>
      </c>
      <c r="G41" s="58"/>
      <c r="H41" s="98" t="e">
        <f>+VLOOKUP(G41,'انواع الفلاتر'!$B$2:$C$52,2,FALSE)</f>
        <v>#N/A</v>
      </c>
      <c r="I41" s="71"/>
      <c r="J41" s="96" t="e">
        <f t="shared" si="1"/>
        <v>#N/A</v>
      </c>
      <c r="K41" s="77"/>
      <c r="L41" s="77"/>
      <c r="M41" s="195"/>
      <c r="N41" s="78">
        <f t="shared" si="2"/>
        <v>0</v>
      </c>
      <c r="O41" s="192"/>
      <c r="P41" s="91"/>
      <c r="Q41" s="261"/>
      <c r="R41" s="261"/>
      <c r="S41" s="277"/>
      <c r="T41" s="281">
        <f t="shared" si="5"/>
        <v>0</v>
      </c>
      <c r="U41" s="273"/>
      <c r="V41" s="268"/>
      <c r="W41" s="268"/>
      <c r="X41" s="268"/>
      <c r="Y41" s="268"/>
      <c r="Z41" s="268"/>
      <c r="AA41" s="268"/>
      <c r="AB41" s="268"/>
      <c r="AC41" s="268"/>
      <c r="AD41" s="268"/>
      <c r="AE41" s="268"/>
      <c r="AF41" s="268"/>
      <c r="AG41" s="268"/>
      <c r="AH41" s="268"/>
      <c r="AI41" s="268"/>
      <c r="AJ41" s="268"/>
      <c r="AK41" s="268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1"/>
      <c r="AZ41" s="191"/>
      <c r="BA41" s="191"/>
      <c r="BB41" s="191"/>
      <c r="BC41" s="191"/>
      <c r="BD41" s="191"/>
      <c r="BE41" s="191"/>
      <c r="BF41" s="58"/>
    </row>
    <row r="42" spans="1:58" ht="21" customHeight="1" x14ac:dyDescent="0.3">
      <c r="A42" s="181" t="str">
        <f t="shared" ca="1" si="0"/>
        <v/>
      </c>
      <c r="B42" s="59"/>
      <c r="C42" s="147" t="e">
        <f>+VLOOKUP(B42,'اسماء العملاء'!$A$2:$E$142,5,FALSE)</f>
        <v>#N/A</v>
      </c>
      <c r="D42" s="67" t="e">
        <f>+VLOOKUP(B42,'اسماء العملاء'!$A$2:$C$140,2,FALSE)</f>
        <v>#N/A</v>
      </c>
      <c r="E42" s="147"/>
      <c r="F42" s="67" t="e">
        <f>+VLOOKUP(B42,'اسماء العملاء'!$A$2:$C$140,3,FALSE)</f>
        <v>#N/A</v>
      </c>
      <c r="G42" s="58"/>
      <c r="H42" s="98" t="e">
        <f>+VLOOKUP(G42,'انواع الفلاتر'!$B$2:$C$52,2,FALSE)</f>
        <v>#N/A</v>
      </c>
      <c r="I42" s="71"/>
      <c r="J42" s="96" t="e">
        <f t="shared" si="1"/>
        <v>#N/A</v>
      </c>
      <c r="K42" s="77"/>
      <c r="L42" s="77"/>
      <c r="M42" s="195"/>
      <c r="N42" s="78">
        <f t="shared" si="2"/>
        <v>0</v>
      </c>
      <c r="O42" s="192"/>
      <c r="P42" s="91"/>
      <c r="Q42" s="261"/>
      <c r="R42" s="261"/>
      <c r="S42" s="277"/>
      <c r="T42" s="281">
        <f t="shared" si="5"/>
        <v>0</v>
      </c>
      <c r="U42" s="273"/>
      <c r="V42" s="268"/>
      <c r="W42" s="268"/>
      <c r="X42" s="268"/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268"/>
      <c r="AJ42" s="268"/>
      <c r="AK42" s="268"/>
      <c r="AL42" s="191"/>
      <c r="AM42" s="191"/>
      <c r="AN42" s="191"/>
      <c r="AO42" s="191"/>
      <c r="AP42" s="191"/>
      <c r="AQ42" s="191"/>
      <c r="AR42" s="191"/>
      <c r="AS42" s="191"/>
      <c r="AT42" s="191"/>
      <c r="AU42" s="191"/>
      <c r="AV42" s="191"/>
      <c r="AW42" s="191"/>
      <c r="AX42" s="191"/>
      <c r="AY42" s="191"/>
      <c r="AZ42" s="191"/>
      <c r="BA42" s="191"/>
      <c r="BB42" s="191"/>
      <c r="BC42" s="191"/>
      <c r="BD42" s="191"/>
      <c r="BE42" s="191"/>
      <c r="BF42" s="58"/>
    </row>
    <row r="43" spans="1:58" ht="21" customHeight="1" x14ac:dyDescent="0.3">
      <c r="A43" s="181" t="str">
        <f t="shared" ca="1" si="0"/>
        <v/>
      </c>
      <c r="B43" s="59"/>
      <c r="C43" s="147" t="e">
        <f>+VLOOKUP(B43,'اسماء العملاء'!$A$2:$E$142,5,FALSE)</f>
        <v>#N/A</v>
      </c>
      <c r="D43" s="67" t="e">
        <f>+VLOOKUP(B43,'اسماء العملاء'!$A$2:$C$140,2,FALSE)</f>
        <v>#N/A</v>
      </c>
      <c r="E43" s="147"/>
      <c r="F43" s="67" t="e">
        <f>+VLOOKUP(B43,'اسماء العملاء'!$A$2:$C$140,3,FALSE)</f>
        <v>#N/A</v>
      </c>
      <c r="G43" s="58"/>
      <c r="H43" s="98" t="e">
        <f>+VLOOKUP(G43,'انواع الفلاتر'!$B$2:$C$52,2,FALSE)</f>
        <v>#N/A</v>
      </c>
      <c r="I43" s="71"/>
      <c r="J43" s="96" t="e">
        <f t="shared" si="1"/>
        <v>#N/A</v>
      </c>
      <c r="K43" s="77"/>
      <c r="L43" s="77"/>
      <c r="M43" s="195"/>
      <c r="N43" s="78">
        <f t="shared" si="2"/>
        <v>0</v>
      </c>
      <c r="O43" s="192"/>
      <c r="P43" s="91"/>
      <c r="Q43" s="261"/>
      <c r="R43" s="261"/>
      <c r="S43" s="277"/>
      <c r="T43" s="281">
        <f t="shared" si="5"/>
        <v>0</v>
      </c>
      <c r="U43" s="273"/>
      <c r="V43" s="268"/>
      <c r="W43" s="268"/>
      <c r="X43" s="268"/>
      <c r="Y43" s="268"/>
      <c r="Z43" s="268"/>
      <c r="AA43" s="268"/>
      <c r="AB43" s="268"/>
      <c r="AC43" s="268"/>
      <c r="AD43" s="268"/>
      <c r="AE43" s="268"/>
      <c r="AF43" s="268"/>
      <c r="AG43" s="268"/>
      <c r="AH43" s="268"/>
      <c r="AI43" s="268"/>
      <c r="AJ43" s="268"/>
      <c r="AK43" s="268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1"/>
      <c r="AZ43" s="191"/>
      <c r="BA43" s="191"/>
      <c r="BB43" s="191"/>
      <c r="BC43" s="191"/>
      <c r="BD43" s="191"/>
      <c r="BE43" s="191"/>
      <c r="BF43" s="58"/>
    </row>
    <row r="44" spans="1:58" ht="21" customHeight="1" x14ac:dyDescent="0.3">
      <c r="A44" s="181" t="str">
        <f t="shared" ca="1" si="0"/>
        <v/>
      </c>
      <c r="B44" s="59"/>
      <c r="C44" s="147" t="e">
        <f>+VLOOKUP(B44,'اسماء العملاء'!$A$2:$E$142,5,FALSE)</f>
        <v>#N/A</v>
      </c>
      <c r="D44" s="67" t="e">
        <f>+VLOOKUP(B44,'اسماء العملاء'!$A$2:$C$140,2,FALSE)</f>
        <v>#N/A</v>
      </c>
      <c r="E44" s="147"/>
      <c r="F44" s="67" t="e">
        <f>+VLOOKUP(B44,'اسماء العملاء'!$A$2:$C$140,3,FALSE)</f>
        <v>#N/A</v>
      </c>
      <c r="G44" s="58"/>
      <c r="H44" s="98" t="e">
        <f>+VLOOKUP(G44,'انواع الفلاتر'!$B$2:$C$52,2,FALSE)</f>
        <v>#N/A</v>
      </c>
      <c r="I44" s="71"/>
      <c r="J44" s="96" t="e">
        <f t="shared" si="1"/>
        <v>#N/A</v>
      </c>
      <c r="K44" s="77"/>
      <c r="L44" s="77"/>
      <c r="M44" s="195"/>
      <c r="N44" s="78">
        <f t="shared" si="2"/>
        <v>0</v>
      </c>
      <c r="O44" s="192"/>
      <c r="P44" s="91"/>
      <c r="Q44" s="261"/>
      <c r="R44" s="261"/>
      <c r="S44" s="277"/>
      <c r="T44" s="281">
        <f t="shared" si="5"/>
        <v>0</v>
      </c>
      <c r="U44" s="273"/>
      <c r="V44" s="268"/>
      <c r="W44" s="268"/>
      <c r="X44" s="268"/>
      <c r="Y44" s="268"/>
      <c r="Z44" s="268"/>
      <c r="AA44" s="268"/>
      <c r="AB44" s="268"/>
      <c r="AC44" s="268"/>
      <c r="AD44" s="268"/>
      <c r="AE44" s="268"/>
      <c r="AF44" s="268"/>
      <c r="AG44" s="268"/>
      <c r="AH44" s="268"/>
      <c r="AI44" s="268"/>
      <c r="AJ44" s="268"/>
      <c r="AK44" s="268"/>
      <c r="AL44" s="191"/>
      <c r="AM44" s="191"/>
      <c r="AN44" s="191"/>
      <c r="AO44" s="191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58"/>
    </row>
    <row r="45" spans="1:58" ht="21" customHeight="1" x14ac:dyDescent="0.3">
      <c r="A45" s="181" t="str">
        <f t="shared" ca="1" si="0"/>
        <v/>
      </c>
      <c r="B45" s="59"/>
      <c r="C45" s="147" t="e">
        <f>+VLOOKUP(B45,'اسماء العملاء'!$A$2:$E$142,5,FALSE)</f>
        <v>#N/A</v>
      </c>
      <c r="D45" s="67" t="e">
        <f>+VLOOKUP(B45,'اسماء العملاء'!$A$2:$C$140,2,FALSE)</f>
        <v>#N/A</v>
      </c>
      <c r="E45" s="147"/>
      <c r="F45" s="67" t="e">
        <f>+VLOOKUP(B45,'اسماء العملاء'!$A$2:$C$140,3,FALSE)</f>
        <v>#N/A</v>
      </c>
      <c r="G45" s="58"/>
      <c r="H45" s="98" t="e">
        <f>+VLOOKUP(G45,'انواع الفلاتر'!$B$2:$C$52,2,FALSE)</f>
        <v>#N/A</v>
      </c>
      <c r="I45" s="71"/>
      <c r="J45" s="96" t="e">
        <f t="shared" si="1"/>
        <v>#N/A</v>
      </c>
      <c r="K45" s="77"/>
      <c r="L45" s="77"/>
      <c r="M45" s="195"/>
      <c r="N45" s="78">
        <f t="shared" si="2"/>
        <v>0</v>
      </c>
      <c r="O45" s="192"/>
      <c r="P45" s="91"/>
      <c r="Q45" s="261"/>
      <c r="R45" s="261"/>
      <c r="S45" s="277"/>
      <c r="T45" s="281">
        <f t="shared" si="5"/>
        <v>0</v>
      </c>
      <c r="U45" s="273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  <c r="AI45" s="268"/>
      <c r="AJ45" s="268"/>
      <c r="AK45" s="268"/>
      <c r="AL45" s="191"/>
      <c r="AM45" s="191"/>
      <c r="AN45" s="191"/>
      <c r="AO45" s="191"/>
      <c r="AP45" s="191"/>
      <c r="AQ45" s="191"/>
      <c r="AR45" s="191"/>
      <c r="AS45" s="191"/>
      <c r="AT45" s="191"/>
      <c r="AU45" s="191"/>
      <c r="AV45" s="191"/>
      <c r="AW45" s="191"/>
      <c r="AX45" s="191"/>
      <c r="AY45" s="191"/>
      <c r="AZ45" s="191"/>
      <c r="BA45" s="191"/>
      <c r="BB45" s="191"/>
      <c r="BC45" s="191"/>
      <c r="BD45" s="191"/>
      <c r="BE45" s="191"/>
      <c r="BF45" s="58"/>
    </row>
    <row r="46" spans="1:58" ht="21" customHeight="1" x14ac:dyDescent="0.3">
      <c r="A46" s="181" t="str">
        <f t="shared" ca="1" si="0"/>
        <v/>
      </c>
      <c r="B46" s="59"/>
      <c r="C46" s="147" t="e">
        <f>+VLOOKUP(B46,'اسماء العملاء'!$A$2:$E$142,5,FALSE)</f>
        <v>#N/A</v>
      </c>
      <c r="D46" s="67" t="e">
        <f>+VLOOKUP(B46,'اسماء العملاء'!$A$2:$C$140,2,FALSE)</f>
        <v>#N/A</v>
      </c>
      <c r="E46" s="147"/>
      <c r="F46" s="67" t="e">
        <f>+VLOOKUP(B46,'اسماء العملاء'!$A$2:$C$140,3,FALSE)</f>
        <v>#N/A</v>
      </c>
      <c r="G46" s="58"/>
      <c r="H46" s="98" t="e">
        <f>+VLOOKUP(G46,'انواع الفلاتر'!$B$2:$C$52,2,FALSE)</f>
        <v>#N/A</v>
      </c>
      <c r="I46" s="71"/>
      <c r="J46" s="96" t="e">
        <f t="shared" si="1"/>
        <v>#N/A</v>
      </c>
      <c r="K46" s="77"/>
      <c r="L46" s="77"/>
      <c r="M46" s="195"/>
      <c r="N46" s="78">
        <f t="shared" si="2"/>
        <v>0</v>
      </c>
      <c r="O46" s="192"/>
      <c r="P46" s="91"/>
      <c r="Q46" s="261"/>
      <c r="R46" s="261"/>
      <c r="S46" s="277"/>
      <c r="T46" s="281">
        <f t="shared" si="5"/>
        <v>0</v>
      </c>
      <c r="U46" s="273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268"/>
      <c r="AG46" s="268"/>
      <c r="AH46" s="268"/>
      <c r="AI46" s="268"/>
      <c r="AJ46" s="268"/>
      <c r="AK46" s="268"/>
      <c r="AL46" s="191"/>
      <c r="AM46" s="191"/>
      <c r="AN46" s="191"/>
      <c r="AO46" s="191"/>
      <c r="AP46" s="191"/>
      <c r="AQ46" s="191"/>
      <c r="AR46" s="191"/>
      <c r="AS46" s="191"/>
      <c r="AT46" s="191"/>
      <c r="AU46" s="191"/>
      <c r="AV46" s="191"/>
      <c r="AW46" s="191"/>
      <c r="AX46" s="191"/>
      <c r="AY46" s="191"/>
      <c r="AZ46" s="191"/>
      <c r="BA46" s="191"/>
      <c r="BB46" s="191"/>
      <c r="BC46" s="191"/>
      <c r="BD46" s="191"/>
      <c r="BE46" s="191"/>
      <c r="BF46" s="58"/>
    </row>
    <row r="47" spans="1:58" ht="21" customHeight="1" x14ac:dyDescent="0.3">
      <c r="A47" s="181" t="str">
        <f t="shared" ca="1" si="0"/>
        <v/>
      </c>
      <c r="B47" s="59"/>
      <c r="C47" s="147" t="e">
        <f>+VLOOKUP(B47,'اسماء العملاء'!$A$2:$E$142,5,FALSE)</f>
        <v>#N/A</v>
      </c>
      <c r="D47" s="67" t="e">
        <f>+VLOOKUP(B47,'اسماء العملاء'!$A$2:$C$140,2,FALSE)</f>
        <v>#N/A</v>
      </c>
      <c r="E47" s="147"/>
      <c r="F47" s="67" t="e">
        <f>+VLOOKUP(B47,'اسماء العملاء'!$A$2:$C$140,3,FALSE)</f>
        <v>#N/A</v>
      </c>
      <c r="G47" s="58"/>
      <c r="H47" s="98" t="e">
        <f>+VLOOKUP(G47,'انواع الفلاتر'!$B$2:$C$52,2,FALSE)</f>
        <v>#N/A</v>
      </c>
      <c r="I47" s="71"/>
      <c r="J47" s="96" t="e">
        <f t="shared" si="1"/>
        <v>#N/A</v>
      </c>
      <c r="K47" s="77"/>
      <c r="L47" s="77"/>
      <c r="M47" s="195"/>
      <c r="N47" s="78">
        <f t="shared" si="2"/>
        <v>0</v>
      </c>
      <c r="O47" s="192"/>
      <c r="P47" s="91"/>
      <c r="Q47" s="261"/>
      <c r="R47" s="261"/>
      <c r="S47" s="277"/>
      <c r="T47" s="281">
        <f t="shared" si="5"/>
        <v>0</v>
      </c>
      <c r="U47" s="273"/>
      <c r="V47" s="268"/>
      <c r="W47" s="268"/>
      <c r="X47" s="268"/>
      <c r="Y47" s="268"/>
      <c r="Z47" s="268"/>
      <c r="AA47" s="268"/>
      <c r="AB47" s="268"/>
      <c r="AC47" s="268"/>
      <c r="AD47" s="268"/>
      <c r="AE47" s="268"/>
      <c r="AF47" s="268"/>
      <c r="AG47" s="268"/>
      <c r="AH47" s="268"/>
      <c r="AI47" s="268"/>
      <c r="AJ47" s="268"/>
      <c r="AK47" s="268"/>
      <c r="AL47" s="191"/>
      <c r="AM47" s="191"/>
      <c r="AN47" s="191"/>
      <c r="AO47" s="191"/>
      <c r="AP47" s="191"/>
      <c r="AQ47" s="191"/>
      <c r="AR47" s="191"/>
      <c r="AS47" s="191"/>
      <c r="AT47" s="191"/>
      <c r="AU47" s="191"/>
      <c r="AV47" s="191"/>
      <c r="AW47" s="191"/>
      <c r="AX47" s="191"/>
      <c r="AY47" s="191"/>
      <c r="AZ47" s="191"/>
      <c r="BA47" s="191"/>
      <c r="BB47" s="191"/>
      <c r="BC47" s="191"/>
      <c r="BD47" s="191"/>
      <c r="BE47" s="191"/>
      <c r="BF47" s="58"/>
    </row>
    <row r="48" spans="1:58" ht="21" customHeight="1" x14ac:dyDescent="0.3">
      <c r="A48" s="181" t="str">
        <f t="shared" ca="1" si="0"/>
        <v/>
      </c>
      <c r="B48" s="59"/>
      <c r="C48" s="147" t="e">
        <f>+VLOOKUP(B48,'اسماء العملاء'!$A$2:$E$142,5,FALSE)</f>
        <v>#N/A</v>
      </c>
      <c r="D48" s="67" t="e">
        <f>+VLOOKUP(B48,'اسماء العملاء'!$A$2:$C$140,2,FALSE)</f>
        <v>#N/A</v>
      </c>
      <c r="E48" s="147"/>
      <c r="F48" s="67" t="e">
        <f>+VLOOKUP(B48,'اسماء العملاء'!$A$2:$C$140,3,FALSE)</f>
        <v>#N/A</v>
      </c>
      <c r="G48" s="58"/>
      <c r="H48" s="98" t="e">
        <f>+VLOOKUP(G48,'انواع الفلاتر'!$B$2:$C$52,2,FALSE)</f>
        <v>#N/A</v>
      </c>
      <c r="I48" s="71"/>
      <c r="J48" s="96" t="e">
        <f t="shared" si="1"/>
        <v>#N/A</v>
      </c>
      <c r="K48" s="77"/>
      <c r="L48" s="77"/>
      <c r="M48" s="195"/>
      <c r="N48" s="78">
        <f t="shared" si="2"/>
        <v>0</v>
      </c>
      <c r="O48" s="192"/>
      <c r="P48" s="91"/>
      <c r="Q48" s="261"/>
      <c r="R48" s="261"/>
      <c r="S48" s="277"/>
      <c r="T48" s="281">
        <f t="shared" si="5"/>
        <v>0</v>
      </c>
      <c r="U48" s="273"/>
      <c r="V48" s="268"/>
      <c r="W48" s="268"/>
      <c r="X48" s="268"/>
      <c r="Y48" s="268"/>
      <c r="Z48" s="268"/>
      <c r="AA48" s="268"/>
      <c r="AB48" s="268"/>
      <c r="AC48" s="268"/>
      <c r="AD48" s="268"/>
      <c r="AE48" s="268"/>
      <c r="AF48" s="268"/>
      <c r="AG48" s="268"/>
      <c r="AH48" s="268"/>
      <c r="AI48" s="268"/>
      <c r="AJ48" s="268"/>
      <c r="AK48" s="268"/>
      <c r="AL48" s="191"/>
      <c r="AM48" s="191"/>
      <c r="AN48" s="191"/>
      <c r="AO48" s="191"/>
      <c r="AP48" s="191"/>
      <c r="AQ48" s="191"/>
      <c r="AR48" s="191"/>
      <c r="AS48" s="191"/>
      <c r="AT48" s="191"/>
      <c r="AU48" s="191"/>
      <c r="AV48" s="191"/>
      <c r="AW48" s="191"/>
      <c r="AX48" s="191"/>
      <c r="AY48" s="191"/>
      <c r="AZ48" s="191"/>
      <c r="BA48" s="191"/>
      <c r="BB48" s="191"/>
      <c r="BC48" s="191"/>
      <c r="BD48" s="191"/>
      <c r="BE48" s="191"/>
      <c r="BF48" s="58"/>
    </row>
    <row r="49" spans="1:58" ht="21" customHeight="1" x14ac:dyDescent="0.3">
      <c r="A49" s="181" t="str">
        <f t="shared" ca="1" si="0"/>
        <v/>
      </c>
      <c r="B49" s="59"/>
      <c r="C49" s="147" t="e">
        <f>+VLOOKUP(B49,'اسماء العملاء'!$A$2:$E$142,5,FALSE)</f>
        <v>#N/A</v>
      </c>
      <c r="D49" s="67" t="e">
        <f>+VLOOKUP(B49,'اسماء العملاء'!$A$2:$C$140,2,FALSE)</f>
        <v>#N/A</v>
      </c>
      <c r="E49" s="147"/>
      <c r="F49" s="67" t="e">
        <f>+VLOOKUP(B49,'اسماء العملاء'!$A$2:$C$140,3,FALSE)</f>
        <v>#N/A</v>
      </c>
      <c r="G49" s="58"/>
      <c r="H49" s="98" t="e">
        <f>+VLOOKUP(G49,'انواع الفلاتر'!$B$2:$C$52,2,FALSE)</f>
        <v>#N/A</v>
      </c>
      <c r="I49" s="71"/>
      <c r="J49" s="96" t="e">
        <f t="shared" si="1"/>
        <v>#N/A</v>
      </c>
      <c r="K49" s="77"/>
      <c r="L49" s="77"/>
      <c r="M49" s="195"/>
      <c r="N49" s="78">
        <f t="shared" si="2"/>
        <v>0</v>
      </c>
      <c r="O49" s="192"/>
      <c r="P49" s="91"/>
      <c r="Q49" s="261"/>
      <c r="R49" s="261"/>
      <c r="S49" s="277"/>
      <c r="T49" s="281">
        <f t="shared" si="5"/>
        <v>0</v>
      </c>
      <c r="U49" s="273"/>
      <c r="V49" s="268"/>
      <c r="W49" s="268"/>
      <c r="X49" s="268"/>
      <c r="Y49" s="268"/>
      <c r="Z49" s="268"/>
      <c r="AA49" s="268"/>
      <c r="AB49" s="268"/>
      <c r="AC49" s="268"/>
      <c r="AD49" s="268"/>
      <c r="AE49" s="268"/>
      <c r="AF49" s="268"/>
      <c r="AG49" s="268"/>
      <c r="AH49" s="268"/>
      <c r="AI49" s="268"/>
      <c r="AJ49" s="268"/>
      <c r="AK49" s="268"/>
      <c r="AL49" s="191"/>
      <c r="AM49" s="191"/>
      <c r="AN49" s="191"/>
      <c r="AO49" s="191"/>
      <c r="AP49" s="191"/>
      <c r="AQ49" s="191"/>
      <c r="AR49" s="191"/>
      <c r="AS49" s="191"/>
      <c r="AT49" s="191"/>
      <c r="AU49" s="191"/>
      <c r="AV49" s="191"/>
      <c r="AW49" s="191"/>
      <c r="AX49" s="191"/>
      <c r="AY49" s="191"/>
      <c r="AZ49" s="191"/>
      <c r="BA49" s="191"/>
      <c r="BB49" s="191"/>
      <c r="BC49" s="191"/>
      <c r="BD49" s="191"/>
      <c r="BE49" s="191"/>
      <c r="BF49" s="58"/>
    </row>
    <row r="50" spans="1:58" ht="21" customHeight="1" x14ac:dyDescent="0.3">
      <c r="A50" s="181" t="str">
        <f t="shared" ca="1" si="0"/>
        <v/>
      </c>
      <c r="B50" s="59"/>
      <c r="C50" s="147" t="e">
        <f>+VLOOKUP(B50,'اسماء العملاء'!$A$2:$E$142,5,FALSE)</f>
        <v>#N/A</v>
      </c>
      <c r="D50" s="67" t="e">
        <f>+VLOOKUP(B50,'اسماء العملاء'!$A$2:$C$140,2,FALSE)</f>
        <v>#N/A</v>
      </c>
      <c r="E50" s="147"/>
      <c r="F50" s="67" t="e">
        <f>+VLOOKUP(B50,'اسماء العملاء'!$A$2:$C$140,3,FALSE)</f>
        <v>#N/A</v>
      </c>
      <c r="G50" s="58"/>
      <c r="H50" s="98" t="e">
        <f>+VLOOKUP(G50,'انواع الفلاتر'!$B$2:$C$52,2,FALSE)</f>
        <v>#N/A</v>
      </c>
      <c r="I50" s="71"/>
      <c r="J50" s="96" t="e">
        <f t="shared" si="1"/>
        <v>#N/A</v>
      </c>
      <c r="K50" s="77"/>
      <c r="L50" s="77"/>
      <c r="M50" s="195"/>
      <c r="N50" s="78">
        <f t="shared" si="2"/>
        <v>0</v>
      </c>
      <c r="O50" s="192"/>
      <c r="P50" s="91"/>
      <c r="Q50" s="261"/>
      <c r="R50" s="261"/>
      <c r="S50" s="277"/>
      <c r="T50" s="281">
        <f t="shared" si="5"/>
        <v>0</v>
      </c>
      <c r="U50" s="273"/>
      <c r="V50" s="268"/>
      <c r="W50" s="268"/>
      <c r="X50" s="268"/>
      <c r="Y50" s="268"/>
      <c r="Z50" s="268"/>
      <c r="AA50" s="268"/>
      <c r="AB50" s="268"/>
      <c r="AC50" s="268"/>
      <c r="AD50" s="268"/>
      <c r="AE50" s="268"/>
      <c r="AF50" s="268"/>
      <c r="AG50" s="268"/>
      <c r="AH50" s="268"/>
      <c r="AI50" s="268"/>
      <c r="AJ50" s="268"/>
      <c r="AK50" s="268"/>
      <c r="AL50" s="191"/>
      <c r="AM50" s="191"/>
      <c r="AN50" s="191"/>
      <c r="AO50" s="191"/>
      <c r="AP50" s="191"/>
      <c r="AQ50" s="191"/>
      <c r="AR50" s="191"/>
      <c r="AS50" s="191"/>
      <c r="AT50" s="191"/>
      <c r="AU50" s="191"/>
      <c r="AV50" s="191"/>
      <c r="AW50" s="191"/>
      <c r="AX50" s="191"/>
      <c r="AY50" s="191"/>
      <c r="AZ50" s="191"/>
      <c r="BA50" s="191"/>
      <c r="BB50" s="191"/>
      <c r="BC50" s="191"/>
      <c r="BD50" s="191"/>
      <c r="BE50" s="191"/>
      <c r="BF50" s="58"/>
    </row>
    <row r="51" spans="1:58" ht="21" customHeight="1" x14ac:dyDescent="0.3">
      <c r="A51" s="181" t="str">
        <f t="shared" ca="1" si="0"/>
        <v/>
      </c>
      <c r="B51" s="59"/>
      <c r="C51" s="147" t="e">
        <f>+VLOOKUP(B51,'اسماء العملاء'!$A$2:$E$142,5,FALSE)</f>
        <v>#N/A</v>
      </c>
      <c r="D51" s="67" t="e">
        <f>+VLOOKUP(B51,'اسماء العملاء'!$A$2:$C$140,2,FALSE)</f>
        <v>#N/A</v>
      </c>
      <c r="E51" s="147"/>
      <c r="F51" s="67" t="e">
        <f>+VLOOKUP(B51,'اسماء العملاء'!$A$2:$C$140,3,FALSE)</f>
        <v>#N/A</v>
      </c>
      <c r="G51" s="58"/>
      <c r="H51" s="98" t="e">
        <f>+VLOOKUP(G51,'انواع الفلاتر'!$B$2:$C$52,2,FALSE)</f>
        <v>#N/A</v>
      </c>
      <c r="I51" s="71"/>
      <c r="J51" s="96" t="e">
        <f t="shared" si="1"/>
        <v>#N/A</v>
      </c>
      <c r="K51" s="77"/>
      <c r="L51" s="77"/>
      <c r="M51" s="195"/>
      <c r="N51" s="78">
        <f t="shared" si="2"/>
        <v>0</v>
      </c>
      <c r="O51" s="192"/>
      <c r="P51" s="91"/>
      <c r="Q51" s="261"/>
      <c r="R51" s="261"/>
      <c r="S51" s="277"/>
      <c r="T51" s="281">
        <f t="shared" si="5"/>
        <v>0</v>
      </c>
      <c r="U51" s="273"/>
      <c r="V51" s="268"/>
      <c r="W51" s="268"/>
      <c r="X51" s="268"/>
      <c r="Y51" s="268"/>
      <c r="Z51" s="268"/>
      <c r="AA51" s="268"/>
      <c r="AB51" s="268"/>
      <c r="AC51" s="268"/>
      <c r="AD51" s="268"/>
      <c r="AE51" s="268"/>
      <c r="AF51" s="268"/>
      <c r="AG51" s="268"/>
      <c r="AH51" s="268"/>
      <c r="AI51" s="268"/>
      <c r="AJ51" s="268"/>
      <c r="AK51" s="268"/>
      <c r="AL51" s="191"/>
      <c r="AM51" s="191"/>
      <c r="AN51" s="191"/>
      <c r="AO51" s="191"/>
      <c r="AP51" s="191"/>
      <c r="AQ51" s="191"/>
      <c r="AR51" s="191"/>
      <c r="AS51" s="191"/>
      <c r="AT51" s="191"/>
      <c r="AU51" s="191"/>
      <c r="AV51" s="191"/>
      <c r="AW51" s="191"/>
      <c r="AX51" s="191"/>
      <c r="AY51" s="191"/>
      <c r="AZ51" s="191"/>
      <c r="BA51" s="191"/>
      <c r="BB51" s="191"/>
      <c r="BC51" s="191"/>
      <c r="BD51" s="191"/>
      <c r="BE51" s="191"/>
      <c r="BF51" s="58"/>
    </row>
    <row r="52" spans="1:58" ht="21" customHeight="1" x14ac:dyDescent="0.3">
      <c r="A52" s="181" t="str">
        <f t="shared" ca="1" si="0"/>
        <v/>
      </c>
      <c r="B52" s="59"/>
      <c r="C52" s="147" t="e">
        <f>+VLOOKUP(B52,'اسماء العملاء'!$A$2:$E$142,5,FALSE)</f>
        <v>#N/A</v>
      </c>
      <c r="D52" s="67" t="e">
        <f>+VLOOKUP(B52,'اسماء العملاء'!$A$2:$C$140,2,FALSE)</f>
        <v>#N/A</v>
      </c>
      <c r="E52" s="147"/>
      <c r="F52" s="67" t="e">
        <f>+VLOOKUP(B52,'اسماء العملاء'!$A$2:$C$140,3,FALSE)</f>
        <v>#N/A</v>
      </c>
      <c r="G52" s="58"/>
      <c r="H52" s="98" t="e">
        <f>+VLOOKUP(G52,'انواع الفلاتر'!$B$2:$C$52,2,FALSE)</f>
        <v>#N/A</v>
      </c>
      <c r="I52" s="71"/>
      <c r="J52" s="96" t="e">
        <f t="shared" si="1"/>
        <v>#N/A</v>
      </c>
      <c r="K52" s="77"/>
      <c r="L52" s="77"/>
      <c r="M52" s="195"/>
      <c r="N52" s="78">
        <f t="shared" si="2"/>
        <v>0</v>
      </c>
      <c r="O52" s="192"/>
      <c r="P52" s="91"/>
      <c r="Q52" s="261"/>
      <c r="R52" s="261"/>
      <c r="S52" s="277"/>
      <c r="T52" s="281">
        <f t="shared" si="5"/>
        <v>0</v>
      </c>
      <c r="U52" s="273"/>
      <c r="V52" s="268"/>
      <c r="W52" s="268"/>
      <c r="X52" s="268"/>
      <c r="Y52" s="268"/>
      <c r="Z52" s="268"/>
      <c r="AA52" s="268"/>
      <c r="AB52" s="268"/>
      <c r="AC52" s="268"/>
      <c r="AD52" s="268"/>
      <c r="AE52" s="268"/>
      <c r="AF52" s="268"/>
      <c r="AG52" s="268"/>
      <c r="AH52" s="268"/>
      <c r="AI52" s="268"/>
      <c r="AJ52" s="268"/>
      <c r="AK52" s="268"/>
      <c r="AL52" s="191"/>
      <c r="AM52" s="191"/>
      <c r="AN52" s="191"/>
      <c r="AO52" s="191"/>
      <c r="AP52" s="191"/>
      <c r="AQ52" s="191"/>
      <c r="AR52" s="191"/>
      <c r="AS52" s="191"/>
      <c r="AT52" s="191"/>
      <c r="AU52" s="191"/>
      <c r="AV52" s="191"/>
      <c r="AW52" s="191"/>
      <c r="AX52" s="191"/>
      <c r="AY52" s="191"/>
      <c r="AZ52" s="191"/>
      <c r="BA52" s="191"/>
      <c r="BB52" s="191"/>
      <c r="BC52" s="191"/>
      <c r="BD52" s="191"/>
      <c r="BE52" s="191"/>
      <c r="BF52" s="58"/>
    </row>
    <row r="53" spans="1:58" ht="21" customHeight="1" x14ac:dyDescent="0.3">
      <c r="A53" s="181" t="str">
        <f t="shared" ca="1" si="0"/>
        <v/>
      </c>
      <c r="B53" s="59"/>
      <c r="C53" s="147" t="e">
        <f>+VLOOKUP(B53,'اسماء العملاء'!$A$2:$E$142,5,FALSE)</f>
        <v>#N/A</v>
      </c>
      <c r="D53" s="67" t="e">
        <f>+VLOOKUP(B53,'اسماء العملاء'!$A$2:$C$140,2,FALSE)</f>
        <v>#N/A</v>
      </c>
      <c r="E53" s="147"/>
      <c r="F53" s="67" t="e">
        <f>+VLOOKUP(B53,'اسماء العملاء'!$A$2:$C$140,3,FALSE)</f>
        <v>#N/A</v>
      </c>
      <c r="G53" s="58"/>
      <c r="H53" s="98" t="e">
        <f>+VLOOKUP(G53,'انواع الفلاتر'!$B$2:$C$52,2,FALSE)</f>
        <v>#N/A</v>
      </c>
      <c r="I53" s="71"/>
      <c r="J53" s="96" t="e">
        <f t="shared" si="1"/>
        <v>#N/A</v>
      </c>
      <c r="K53" s="77"/>
      <c r="L53" s="77"/>
      <c r="M53" s="195"/>
      <c r="N53" s="78">
        <f t="shared" si="2"/>
        <v>0</v>
      </c>
      <c r="O53" s="192"/>
      <c r="P53" s="91"/>
      <c r="Q53" s="261"/>
      <c r="R53" s="261"/>
      <c r="S53" s="277"/>
      <c r="T53" s="281">
        <f t="shared" si="5"/>
        <v>0</v>
      </c>
      <c r="U53" s="273"/>
      <c r="V53" s="268"/>
      <c r="W53" s="268"/>
      <c r="X53" s="268"/>
      <c r="Y53" s="268"/>
      <c r="Z53" s="268"/>
      <c r="AA53" s="268"/>
      <c r="AB53" s="268"/>
      <c r="AC53" s="268"/>
      <c r="AD53" s="268"/>
      <c r="AE53" s="268"/>
      <c r="AF53" s="268"/>
      <c r="AG53" s="268"/>
      <c r="AH53" s="268"/>
      <c r="AI53" s="268"/>
      <c r="AJ53" s="268"/>
      <c r="AK53" s="268"/>
      <c r="AL53" s="191"/>
      <c r="AM53" s="191"/>
      <c r="AN53" s="191"/>
      <c r="AO53" s="191"/>
      <c r="AP53" s="191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91"/>
      <c r="BE53" s="191"/>
      <c r="BF53" s="58"/>
    </row>
    <row r="54" spans="1:58" ht="21" customHeight="1" x14ac:dyDescent="0.3">
      <c r="A54" s="181" t="str">
        <f t="shared" ca="1" si="0"/>
        <v/>
      </c>
      <c r="B54" s="59"/>
      <c r="C54" s="147" t="e">
        <f>+VLOOKUP(B54,'اسماء العملاء'!$A$2:$E$142,5,FALSE)</f>
        <v>#N/A</v>
      </c>
      <c r="D54" s="67" t="e">
        <f>+VLOOKUP(B54,'اسماء العملاء'!$A$2:$C$140,2,FALSE)</f>
        <v>#N/A</v>
      </c>
      <c r="E54" s="147"/>
      <c r="F54" s="67" t="e">
        <f>+VLOOKUP(B54,'اسماء العملاء'!$A$2:$C$140,3,FALSE)</f>
        <v>#N/A</v>
      </c>
      <c r="G54" s="58"/>
      <c r="H54" s="98" t="e">
        <f>+VLOOKUP(G54,'انواع الفلاتر'!$B$2:$C$52,2,FALSE)</f>
        <v>#N/A</v>
      </c>
      <c r="I54" s="71"/>
      <c r="J54" s="96" t="e">
        <f t="shared" si="1"/>
        <v>#N/A</v>
      </c>
      <c r="K54" s="77"/>
      <c r="L54" s="77"/>
      <c r="M54" s="195"/>
      <c r="N54" s="78">
        <f t="shared" si="2"/>
        <v>0</v>
      </c>
      <c r="O54" s="192"/>
      <c r="P54" s="91"/>
      <c r="Q54" s="261"/>
      <c r="R54" s="261"/>
      <c r="S54" s="277"/>
      <c r="T54" s="281">
        <f t="shared" si="5"/>
        <v>0</v>
      </c>
      <c r="U54" s="273"/>
      <c r="V54" s="268"/>
      <c r="W54" s="268"/>
      <c r="X54" s="268"/>
      <c r="Y54" s="268"/>
      <c r="Z54" s="268"/>
      <c r="AA54" s="268"/>
      <c r="AB54" s="268"/>
      <c r="AC54" s="268"/>
      <c r="AD54" s="268"/>
      <c r="AE54" s="268"/>
      <c r="AF54" s="268"/>
      <c r="AG54" s="268"/>
      <c r="AH54" s="268"/>
      <c r="AI54" s="268"/>
      <c r="AJ54" s="268"/>
      <c r="AK54" s="268"/>
      <c r="AL54" s="191"/>
      <c r="AM54" s="191"/>
      <c r="AN54" s="191"/>
      <c r="AO54" s="191"/>
      <c r="AP54" s="191"/>
      <c r="AQ54" s="191"/>
      <c r="AR54" s="191"/>
      <c r="AS54" s="191"/>
      <c r="AT54" s="191"/>
      <c r="AU54" s="191"/>
      <c r="AV54" s="191"/>
      <c r="AW54" s="191"/>
      <c r="AX54" s="191"/>
      <c r="AY54" s="191"/>
      <c r="AZ54" s="191"/>
      <c r="BA54" s="191"/>
      <c r="BB54" s="191"/>
      <c r="BC54" s="191"/>
      <c r="BD54" s="191"/>
      <c r="BE54" s="191"/>
      <c r="BF54" s="58"/>
    </row>
    <row r="55" spans="1:58" ht="21" customHeight="1" x14ac:dyDescent="0.3">
      <c r="A55" s="181" t="str">
        <f t="shared" ca="1" si="0"/>
        <v/>
      </c>
      <c r="B55" s="59"/>
      <c r="C55" s="147" t="e">
        <f>+VLOOKUP(B55,'اسماء العملاء'!$A$2:$E$142,5,FALSE)</f>
        <v>#N/A</v>
      </c>
      <c r="D55" s="67" t="e">
        <f>+VLOOKUP(B55,'اسماء العملاء'!$A$2:$C$140,2,FALSE)</f>
        <v>#N/A</v>
      </c>
      <c r="E55" s="147"/>
      <c r="F55" s="67" t="e">
        <f>+VLOOKUP(B55,'اسماء العملاء'!$A$2:$C$140,3,FALSE)</f>
        <v>#N/A</v>
      </c>
      <c r="G55" s="58"/>
      <c r="H55" s="98" t="e">
        <f>+VLOOKUP(G55,'انواع الفلاتر'!$B$2:$C$52,2,FALSE)</f>
        <v>#N/A</v>
      </c>
      <c r="I55" s="71"/>
      <c r="J55" s="96" t="e">
        <f t="shared" si="1"/>
        <v>#N/A</v>
      </c>
      <c r="K55" s="77"/>
      <c r="L55" s="77"/>
      <c r="M55" s="195"/>
      <c r="N55" s="78">
        <f t="shared" si="2"/>
        <v>0</v>
      </c>
      <c r="O55" s="192"/>
      <c r="P55" s="91"/>
      <c r="Q55" s="261"/>
      <c r="R55" s="261"/>
      <c r="S55" s="277"/>
      <c r="T55" s="281">
        <f t="shared" si="5"/>
        <v>0</v>
      </c>
      <c r="U55" s="273"/>
      <c r="V55" s="268"/>
      <c r="W55" s="268"/>
      <c r="X55" s="268"/>
      <c r="Y55" s="268"/>
      <c r="Z55" s="268"/>
      <c r="AA55" s="268"/>
      <c r="AB55" s="268"/>
      <c r="AC55" s="268"/>
      <c r="AD55" s="268"/>
      <c r="AE55" s="268"/>
      <c r="AF55" s="268"/>
      <c r="AG55" s="268"/>
      <c r="AH55" s="268"/>
      <c r="AI55" s="268"/>
      <c r="AJ55" s="268"/>
      <c r="AK55" s="268"/>
      <c r="AL55" s="191"/>
      <c r="AM55" s="191"/>
      <c r="AN55" s="191"/>
      <c r="AO55" s="191"/>
      <c r="AP55" s="191"/>
      <c r="AQ55" s="191"/>
      <c r="AR55" s="191"/>
      <c r="AS55" s="191"/>
      <c r="AT55" s="191"/>
      <c r="AU55" s="191"/>
      <c r="AV55" s="191"/>
      <c r="AW55" s="191"/>
      <c r="AX55" s="191"/>
      <c r="AY55" s="191"/>
      <c r="AZ55" s="191"/>
      <c r="BA55" s="191"/>
      <c r="BB55" s="191"/>
      <c r="BC55" s="191"/>
      <c r="BD55" s="191"/>
      <c r="BE55" s="191"/>
      <c r="BF55" s="58"/>
    </row>
    <row r="56" spans="1:58" ht="21" customHeight="1" x14ac:dyDescent="0.3">
      <c r="A56" s="181" t="str">
        <f t="shared" ca="1" si="0"/>
        <v/>
      </c>
      <c r="B56" s="59"/>
      <c r="C56" s="147" t="e">
        <f>+VLOOKUP(B56,'اسماء العملاء'!$A$2:$E$142,5,FALSE)</f>
        <v>#N/A</v>
      </c>
      <c r="D56" s="67" t="e">
        <f>+VLOOKUP(B56,'اسماء العملاء'!$A$2:$C$140,2,FALSE)</f>
        <v>#N/A</v>
      </c>
      <c r="E56" s="147"/>
      <c r="F56" s="67" t="e">
        <f>+VLOOKUP(B56,'اسماء العملاء'!$A$2:$C$140,3,FALSE)</f>
        <v>#N/A</v>
      </c>
      <c r="G56" s="58"/>
      <c r="H56" s="98" t="e">
        <f>+VLOOKUP(G56,'انواع الفلاتر'!$B$2:$C$52,2,FALSE)</f>
        <v>#N/A</v>
      </c>
      <c r="I56" s="71"/>
      <c r="J56" s="96" t="e">
        <f t="shared" si="1"/>
        <v>#N/A</v>
      </c>
      <c r="K56" s="77"/>
      <c r="L56" s="77"/>
      <c r="M56" s="195"/>
      <c r="N56" s="78">
        <f t="shared" si="2"/>
        <v>0</v>
      </c>
      <c r="O56" s="192"/>
      <c r="P56" s="91"/>
      <c r="Q56" s="261"/>
      <c r="R56" s="261"/>
      <c r="S56" s="277"/>
      <c r="T56" s="281">
        <f t="shared" si="5"/>
        <v>0</v>
      </c>
      <c r="U56" s="273"/>
      <c r="V56" s="268"/>
      <c r="W56" s="268"/>
      <c r="X56" s="268"/>
      <c r="Y56" s="268"/>
      <c r="Z56" s="268"/>
      <c r="AA56" s="268"/>
      <c r="AB56" s="268"/>
      <c r="AC56" s="268"/>
      <c r="AD56" s="268"/>
      <c r="AE56" s="268"/>
      <c r="AF56" s="268"/>
      <c r="AG56" s="268"/>
      <c r="AH56" s="268"/>
      <c r="AI56" s="268"/>
      <c r="AJ56" s="268"/>
      <c r="AK56" s="268"/>
      <c r="AL56" s="191"/>
      <c r="AM56" s="191"/>
      <c r="AN56" s="191"/>
      <c r="AO56" s="191"/>
      <c r="AP56" s="191"/>
      <c r="AQ56" s="191"/>
      <c r="AR56" s="191"/>
      <c r="AS56" s="191"/>
      <c r="AT56" s="191"/>
      <c r="AU56" s="191"/>
      <c r="AV56" s="191"/>
      <c r="AW56" s="191"/>
      <c r="AX56" s="191"/>
      <c r="AY56" s="191"/>
      <c r="AZ56" s="191"/>
      <c r="BA56" s="191"/>
      <c r="BB56" s="191"/>
      <c r="BC56" s="191"/>
      <c r="BD56" s="191"/>
      <c r="BE56" s="191"/>
      <c r="BF56" s="58"/>
    </row>
    <row r="57" spans="1:58" ht="21" customHeight="1" x14ac:dyDescent="0.3">
      <c r="A57" s="181" t="str">
        <f t="shared" ca="1" si="0"/>
        <v/>
      </c>
      <c r="B57" s="59"/>
      <c r="C57" s="147" t="e">
        <f>+VLOOKUP(B57,'اسماء العملاء'!$A$2:$E$142,5,FALSE)</f>
        <v>#N/A</v>
      </c>
      <c r="D57" s="67" t="e">
        <f>+VLOOKUP(B57,'اسماء العملاء'!$A$2:$C$140,2,FALSE)</f>
        <v>#N/A</v>
      </c>
      <c r="E57" s="147"/>
      <c r="F57" s="67" t="e">
        <f>+VLOOKUP(B57,'اسماء العملاء'!$A$2:$C$140,3,FALSE)</f>
        <v>#N/A</v>
      </c>
      <c r="G57" s="58"/>
      <c r="H57" s="98" t="e">
        <f>+VLOOKUP(G57,'انواع الفلاتر'!$B$2:$C$52,2,FALSE)</f>
        <v>#N/A</v>
      </c>
      <c r="I57" s="71"/>
      <c r="J57" s="96" t="e">
        <f t="shared" si="1"/>
        <v>#N/A</v>
      </c>
      <c r="K57" s="77"/>
      <c r="L57" s="77"/>
      <c r="M57" s="195"/>
      <c r="N57" s="78">
        <f t="shared" si="2"/>
        <v>0</v>
      </c>
      <c r="O57" s="192"/>
      <c r="P57" s="91"/>
      <c r="Q57" s="261"/>
      <c r="R57" s="261"/>
      <c r="S57" s="277"/>
      <c r="T57" s="281">
        <f t="shared" si="5"/>
        <v>0</v>
      </c>
      <c r="U57" s="273"/>
      <c r="V57" s="268"/>
      <c r="W57" s="268"/>
      <c r="X57" s="268"/>
      <c r="Y57" s="268"/>
      <c r="Z57" s="268"/>
      <c r="AA57" s="268"/>
      <c r="AB57" s="268"/>
      <c r="AC57" s="268"/>
      <c r="AD57" s="268"/>
      <c r="AE57" s="268"/>
      <c r="AF57" s="268"/>
      <c r="AG57" s="268"/>
      <c r="AH57" s="268"/>
      <c r="AI57" s="268"/>
      <c r="AJ57" s="268"/>
      <c r="AK57" s="268"/>
      <c r="AL57" s="191"/>
      <c r="AM57" s="191"/>
      <c r="AN57" s="191"/>
      <c r="AO57" s="191"/>
      <c r="AP57" s="191"/>
      <c r="AQ57" s="191"/>
      <c r="AR57" s="191"/>
      <c r="AS57" s="191"/>
      <c r="AT57" s="191"/>
      <c r="AU57" s="191"/>
      <c r="AV57" s="191"/>
      <c r="AW57" s="191"/>
      <c r="AX57" s="191"/>
      <c r="AY57" s="191"/>
      <c r="AZ57" s="191"/>
      <c r="BA57" s="191"/>
      <c r="BB57" s="191"/>
      <c r="BC57" s="191"/>
      <c r="BD57" s="191"/>
      <c r="BE57" s="191"/>
      <c r="BF57" s="58"/>
    </row>
    <row r="58" spans="1:58" ht="21" customHeight="1" x14ac:dyDescent="0.3">
      <c r="A58" s="181" t="str">
        <f t="shared" ca="1" si="0"/>
        <v/>
      </c>
      <c r="B58" s="59"/>
      <c r="C58" s="147" t="e">
        <f>+VLOOKUP(B58,'اسماء العملاء'!$A$2:$E$142,5,FALSE)</f>
        <v>#N/A</v>
      </c>
      <c r="D58" s="67" t="e">
        <f>+VLOOKUP(B58,'اسماء العملاء'!$A$2:$C$140,2,FALSE)</f>
        <v>#N/A</v>
      </c>
      <c r="E58" s="147"/>
      <c r="F58" s="67" t="e">
        <f>+VLOOKUP(B58,'اسماء العملاء'!$A$2:$C$140,3,FALSE)</f>
        <v>#N/A</v>
      </c>
      <c r="G58" s="58"/>
      <c r="H58" s="98" t="e">
        <f>+VLOOKUP(G58,'انواع الفلاتر'!$B$2:$C$52,2,FALSE)</f>
        <v>#N/A</v>
      </c>
      <c r="I58" s="71"/>
      <c r="J58" s="96" t="e">
        <f t="shared" si="1"/>
        <v>#N/A</v>
      </c>
      <c r="K58" s="77"/>
      <c r="L58" s="77"/>
      <c r="M58" s="195"/>
      <c r="N58" s="78">
        <f t="shared" si="2"/>
        <v>0</v>
      </c>
      <c r="O58" s="192"/>
      <c r="P58" s="91"/>
      <c r="Q58" s="261"/>
      <c r="R58" s="261"/>
      <c r="S58" s="277"/>
      <c r="T58" s="281">
        <f t="shared" si="5"/>
        <v>0</v>
      </c>
      <c r="U58" s="273"/>
      <c r="V58" s="268"/>
      <c r="W58" s="268"/>
      <c r="X58" s="268"/>
      <c r="Y58" s="268"/>
      <c r="Z58" s="268"/>
      <c r="AA58" s="268"/>
      <c r="AB58" s="268"/>
      <c r="AC58" s="268"/>
      <c r="AD58" s="268"/>
      <c r="AE58" s="268"/>
      <c r="AF58" s="268"/>
      <c r="AG58" s="268"/>
      <c r="AH58" s="268"/>
      <c r="AI58" s="268"/>
      <c r="AJ58" s="268"/>
      <c r="AK58" s="268"/>
      <c r="AL58" s="191"/>
      <c r="AM58" s="191"/>
      <c r="AN58" s="191"/>
      <c r="AO58" s="191"/>
      <c r="AP58" s="191"/>
      <c r="AQ58" s="191"/>
      <c r="AR58" s="191"/>
      <c r="AS58" s="191"/>
      <c r="AT58" s="191"/>
      <c r="AU58" s="191"/>
      <c r="AV58" s="191"/>
      <c r="AW58" s="191"/>
      <c r="AX58" s="191"/>
      <c r="AY58" s="191"/>
      <c r="AZ58" s="191"/>
      <c r="BA58" s="191"/>
      <c r="BB58" s="191"/>
      <c r="BC58" s="191"/>
      <c r="BD58" s="191"/>
      <c r="BE58" s="191"/>
      <c r="BF58" s="58"/>
    </row>
    <row r="59" spans="1:58" ht="21" customHeight="1" x14ac:dyDescent="0.3">
      <c r="A59" s="181" t="str">
        <f t="shared" ca="1" si="0"/>
        <v/>
      </c>
      <c r="B59" s="59"/>
      <c r="C59" s="147" t="e">
        <f>+VLOOKUP(B59,'اسماء العملاء'!$A$2:$E$142,5,FALSE)</f>
        <v>#N/A</v>
      </c>
      <c r="D59" s="67" t="e">
        <f>+VLOOKUP(B59,'اسماء العملاء'!$A$2:$C$140,2,FALSE)</f>
        <v>#N/A</v>
      </c>
      <c r="E59" s="147"/>
      <c r="F59" s="67" t="e">
        <f>+VLOOKUP(B59,'اسماء العملاء'!$A$2:$C$140,3,FALSE)</f>
        <v>#N/A</v>
      </c>
      <c r="G59" s="58"/>
      <c r="H59" s="98" t="e">
        <f>+VLOOKUP(G59,'انواع الفلاتر'!$B$2:$C$52,2,FALSE)</f>
        <v>#N/A</v>
      </c>
      <c r="I59" s="71"/>
      <c r="J59" s="96" t="e">
        <f t="shared" si="1"/>
        <v>#N/A</v>
      </c>
      <c r="K59" s="77"/>
      <c r="L59" s="77"/>
      <c r="M59" s="195"/>
      <c r="N59" s="78">
        <f t="shared" si="2"/>
        <v>0</v>
      </c>
      <c r="O59" s="192"/>
      <c r="P59" s="91"/>
      <c r="Q59" s="261"/>
      <c r="R59" s="261"/>
      <c r="S59" s="277"/>
      <c r="T59" s="281">
        <f t="shared" si="5"/>
        <v>0</v>
      </c>
      <c r="U59" s="273"/>
      <c r="V59" s="268"/>
      <c r="W59" s="268"/>
      <c r="X59" s="268"/>
      <c r="Y59" s="268"/>
      <c r="Z59" s="268"/>
      <c r="AA59" s="268"/>
      <c r="AB59" s="268"/>
      <c r="AC59" s="268"/>
      <c r="AD59" s="268"/>
      <c r="AE59" s="268"/>
      <c r="AF59" s="268"/>
      <c r="AG59" s="268"/>
      <c r="AH59" s="268"/>
      <c r="AI59" s="268"/>
      <c r="AJ59" s="268"/>
      <c r="AK59" s="268"/>
      <c r="AL59" s="191"/>
      <c r="AM59" s="191"/>
      <c r="AN59" s="191"/>
      <c r="AO59" s="191"/>
      <c r="AP59" s="191"/>
      <c r="AQ59" s="191"/>
      <c r="AR59" s="191"/>
      <c r="AS59" s="191"/>
      <c r="AT59" s="191"/>
      <c r="AU59" s="191"/>
      <c r="AV59" s="191"/>
      <c r="AW59" s="191"/>
      <c r="AX59" s="191"/>
      <c r="AY59" s="191"/>
      <c r="AZ59" s="191"/>
      <c r="BA59" s="191"/>
      <c r="BB59" s="191"/>
      <c r="BC59" s="191"/>
      <c r="BD59" s="191"/>
      <c r="BE59" s="191"/>
      <c r="BF59" s="58"/>
    </row>
    <row r="60" spans="1:58" ht="21" customHeight="1" x14ac:dyDescent="0.3">
      <c r="A60" s="181" t="str">
        <f t="shared" ca="1" si="0"/>
        <v/>
      </c>
      <c r="B60" s="59"/>
      <c r="C60" s="147" t="e">
        <f>+VLOOKUP(B60,'اسماء العملاء'!$A$2:$E$142,5,FALSE)</f>
        <v>#N/A</v>
      </c>
      <c r="D60" s="67" t="e">
        <f>+VLOOKUP(B60,'اسماء العملاء'!$A$2:$C$140,2,FALSE)</f>
        <v>#N/A</v>
      </c>
      <c r="E60" s="147"/>
      <c r="F60" s="67" t="e">
        <f>+VLOOKUP(B60,'اسماء العملاء'!$A$2:$C$140,3,FALSE)</f>
        <v>#N/A</v>
      </c>
      <c r="G60" s="58"/>
      <c r="H60" s="98" t="e">
        <f>+VLOOKUP(G60,'انواع الفلاتر'!$B$2:$C$52,2,FALSE)</f>
        <v>#N/A</v>
      </c>
      <c r="I60" s="71"/>
      <c r="J60" s="96" t="e">
        <f t="shared" si="1"/>
        <v>#N/A</v>
      </c>
      <c r="K60" s="77"/>
      <c r="L60" s="77"/>
      <c r="M60" s="195"/>
      <c r="N60" s="78">
        <f t="shared" si="2"/>
        <v>0</v>
      </c>
      <c r="O60" s="192"/>
      <c r="P60" s="91"/>
      <c r="Q60" s="261"/>
      <c r="R60" s="261"/>
      <c r="S60" s="277"/>
      <c r="T60" s="281">
        <f t="shared" si="5"/>
        <v>0</v>
      </c>
      <c r="U60" s="273"/>
      <c r="V60" s="268"/>
      <c r="W60" s="268"/>
      <c r="X60" s="268"/>
      <c r="Y60" s="268"/>
      <c r="Z60" s="268"/>
      <c r="AA60" s="268"/>
      <c r="AB60" s="268"/>
      <c r="AC60" s="268"/>
      <c r="AD60" s="268"/>
      <c r="AE60" s="268"/>
      <c r="AF60" s="268"/>
      <c r="AG60" s="268"/>
      <c r="AH60" s="268"/>
      <c r="AI60" s="268"/>
      <c r="AJ60" s="268"/>
      <c r="AK60" s="268"/>
      <c r="AL60" s="191"/>
      <c r="AM60" s="191"/>
      <c r="AN60" s="191"/>
      <c r="AO60" s="191"/>
      <c r="AP60" s="191"/>
      <c r="AQ60" s="191"/>
      <c r="AR60" s="191"/>
      <c r="AS60" s="191"/>
      <c r="AT60" s="191"/>
      <c r="AU60" s="191"/>
      <c r="AV60" s="191"/>
      <c r="AW60" s="191"/>
      <c r="AX60" s="191"/>
      <c r="AY60" s="191"/>
      <c r="AZ60" s="191"/>
      <c r="BA60" s="191"/>
      <c r="BB60" s="191"/>
      <c r="BC60" s="191"/>
      <c r="BD60" s="191"/>
      <c r="BE60" s="191"/>
      <c r="BF60" s="58"/>
    </row>
    <row r="61" spans="1:58" ht="21" customHeight="1" x14ac:dyDescent="0.3">
      <c r="A61" s="181" t="str">
        <f t="shared" ca="1" si="0"/>
        <v/>
      </c>
      <c r="B61" s="59"/>
      <c r="C61" s="147" t="e">
        <f>+VLOOKUP(B61,'اسماء العملاء'!$A$2:$E$142,5,FALSE)</f>
        <v>#N/A</v>
      </c>
      <c r="D61" s="67" t="e">
        <f>+VLOOKUP(B61,'اسماء العملاء'!$A$2:$C$140,2,FALSE)</f>
        <v>#N/A</v>
      </c>
      <c r="E61" s="147"/>
      <c r="F61" s="67" t="e">
        <f>+VLOOKUP(B61,'اسماء العملاء'!$A$2:$C$140,3,FALSE)</f>
        <v>#N/A</v>
      </c>
      <c r="G61" s="58"/>
      <c r="H61" s="98" t="e">
        <f>+VLOOKUP(G61,'انواع الفلاتر'!$B$2:$C$52,2,FALSE)</f>
        <v>#N/A</v>
      </c>
      <c r="I61" s="71"/>
      <c r="J61" s="96" t="e">
        <f t="shared" si="1"/>
        <v>#N/A</v>
      </c>
      <c r="K61" s="77"/>
      <c r="L61" s="77"/>
      <c r="M61" s="195"/>
      <c r="N61" s="78">
        <f t="shared" si="2"/>
        <v>0</v>
      </c>
      <c r="O61" s="192"/>
      <c r="P61" s="91"/>
      <c r="Q61" s="261"/>
      <c r="R61" s="261"/>
      <c r="S61" s="277"/>
      <c r="T61" s="281">
        <f t="shared" si="5"/>
        <v>0</v>
      </c>
      <c r="U61" s="273"/>
      <c r="V61" s="268"/>
      <c r="W61" s="268"/>
      <c r="X61" s="268"/>
      <c r="Y61" s="268"/>
      <c r="Z61" s="268"/>
      <c r="AA61" s="268"/>
      <c r="AB61" s="268"/>
      <c r="AC61" s="268"/>
      <c r="AD61" s="268"/>
      <c r="AE61" s="268"/>
      <c r="AF61" s="268"/>
      <c r="AG61" s="268"/>
      <c r="AH61" s="268"/>
      <c r="AI61" s="268"/>
      <c r="AJ61" s="268"/>
      <c r="AK61" s="268"/>
      <c r="AL61" s="191"/>
      <c r="AM61" s="191"/>
      <c r="AN61" s="191"/>
      <c r="AO61" s="191"/>
      <c r="AP61" s="191"/>
      <c r="AQ61" s="191"/>
      <c r="AR61" s="191"/>
      <c r="AS61" s="191"/>
      <c r="AT61" s="191"/>
      <c r="AU61" s="191"/>
      <c r="AV61" s="191"/>
      <c r="AW61" s="191"/>
      <c r="AX61" s="191"/>
      <c r="AY61" s="191"/>
      <c r="AZ61" s="191"/>
      <c r="BA61" s="191"/>
      <c r="BB61" s="191"/>
      <c r="BC61" s="191"/>
      <c r="BD61" s="191"/>
      <c r="BE61" s="191"/>
      <c r="BF61" s="58"/>
    </row>
    <row r="62" spans="1:58" ht="21" customHeight="1" x14ac:dyDescent="0.3">
      <c r="A62" s="181" t="str">
        <f t="shared" ca="1" si="0"/>
        <v/>
      </c>
      <c r="B62" s="59"/>
      <c r="C62" s="147" t="e">
        <f>+VLOOKUP(B62,'اسماء العملاء'!$A$2:$E$142,5,FALSE)</f>
        <v>#N/A</v>
      </c>
      <c r="D62" s="67" t="e">
        <f>+VLOOKUP(B62,'اسماء العملاء'!$A$2:$C$140,2,FALSE)</f>
        <v>#N/A</v>
      </c>
      <c r="E62" s="147"/>
      <c r="F62" s="67" t="e">
        <f>+VLOOKUP(B62,'اسماء العملاء'!$A$2:$C$140,3,FALSE)</f>
        <v>#N/A</v>
      </c>
      <c r="G62" s="58"/>
      <c r="H62" s="98" t="e">
        <f>+VLOOKUP(G62,'انواع الفلاتر'!$B$2:$C$52,2,FALSE)</f>
        <v>#N/A</v>
      </c>
      <c r="I62" s="71"/>
      <c r="J62" s="96" t="e">
        <f t="shared" si="1"/>
        <v>#N/A</v>
      </c>
      <c r="K62" s="77"/>
      <c r="L62" s="77"/>
      <c r="M62" s="195"/>
      <c r="N62" s="78">
        <f t="shared" si="2"/>
        <v>0</v>
      </c>
      <c r="O62" s="192"/>
      <c r="P62" s="91"/>
      <c r="Q62" s="261"/>
      <c r="R62" s="261"/>
      <c r="S62" s="277"/>
      <c r="T62" s="281">
        <f t="shared" si="5"/>
        <v>0</v>
      </c>
      <c r="U62" s="273"/>
      <c r="V62" s="268"/>
      <c r="W62" s="268"/>
      <c r="X62" s="268"/>
      <c r="Y62" s="268"/>
      <c r="Z62" s="268"/>
      <c r="AA62" s="268"/>
      <c r="AB62" s="268"/>
      <c r="AC62" s="268"/>
      <c r="AD62" s="268"/>
      <c r="AE62" s="268"/>
      <c r="AF62" s="268"/>
      <c r="AG62" s="268"/>
      <c r="AH62" s="268"/>
      <c r="AI62" s="268"/>
      <c r="AJ62" s="268"/>
      <c r="AK62" s="268"/>
      <c r="AL62" s="191"/>
      <c r="AM62" s="191"/>
      <c r="AN62" s="191"/>
      <c r="AO62" s="191"/>
      <c r="AP62" s="191"/>
      <c r="AQ62" s="191"/>
      <c r="AR62" s="191"/>
      <c r="AS62" s="191"/>
      <c r="AT62" s="191"/>
      <c r="AU62" s="191"/>
      <c r="AV62" s="191"/>
      <c r="AW62" s="191"/>
      <c r="AX62" s="191"/>
      <c r="AY62" s="191"/>
      <c r="AZ62" s="191"/>
      <c r="BA62" s="191"/>
      <c r="BB62" s="191"/>
      <c r="BC62" s="191"/>
      <c r="BD62" s="191"/>
      <c r="BE62" s="191"/>
      <c r="BF62" s="58"/>
    </row>
    <row r="63" spans="1:58" ht="21" customHeight="1" x14ac:dyDescent="0.3">
      <c r="A63" s="181" t="str">
        <f t="shared" ca="1" si="0"/>
        <v/>
      </c>
      <c r="B63" s="59"/>
      <c r="C63" s="147" t="e">
        <f>+VLOOKUP(B63,'اسماء العملاء'!$A$2:$E$142,5,FALSE)</f>
        <v>#N/A</v>
      </c>
      <c r="D63" s="67" t="e">
        <f>+VLOOKUP(B63,'اسماء العملاء'!$A$2:$C$140,2,FALSE)</f>
        <v>#N/A</v>
      </c>
      <c r="E63" s="147"/>
      <c r="F63" s="67" t="e">
        <f>+VLOOKUP(B63,'اسماء العملاء'!$A$2:$C$140,3,FALSE)</f>
        <v>#N/A</v>
      </c>
      <c r="G63" s="58"/>
      <c r="H63" s="98" t="e">
        <f>+VLOOKUP(G63,'انواع الفلاتر'!$B$2:$C$52,2,FALSE)</f>
        <v>#N/A</v>
      </c>
      <c r="I63" s="71"/>
      <c r="J63" s="96" t="e">
        <f t="shared" si="1"/>
        <v>#N/A</v>
      </c>
      <c r="K63" s="77"/>
      <c r="L63" s="77"/>
      <c r="M63" s="195"/>
      <c r="N63" s="78">
        <f t="shared" si="2"/>
        <v>0</v>
      </c>
      <c r="O63" s="192"/>
      <c r="P63" s="91"/>
      <c r="Q63" s="261"/>
      <c r="R63" s="261"/>
      <c r="S63" s="277"/>
      <c r="T63" s="281">
        <f t="shared" si="5"/>
        <v>0</v>
      </c>
      <c r="U63" s="273"/>
      <c r="V63" s="268"/>
      <c r="W63" s="268"/>
      <c r="X63" s="268"/>
      <c r="Y63" s="268"/>
      <c r="Z63" s="268"/>
      <c r="AA63" s="268"/>
      <c r="AB63" s="268"/>
      <c r="AC63" s="268"/>
      <c r="AD63" s="268"/>
      <c r="AE63" s="268"/>
      <c r="AF63" s="268"/>
      <c r="AG63" s="268"/>
      <c r="AH63" s="268"/>
      <c r="AI63" s="268"/>
      <c r="AJ63" s="268"/>
      <c r="AK63" s="268"/>
      <c r="AL63" s="191"/>
      <c r="AM63" s="191"/>
      <c r="AN63" s="191"/>
      <c r="AO63" s="191"/>
      <c r="AP63" s="191"/>
      <c r="AQ63" s="191"/>
      <c r="AR63" s="191"/>
      <c r="AS63" s="191"/>
      <c r="AT63" s="191"/>
      <c r="AU63" s="191"/>
      <c r="AV63" s="191"/>
      <c r="AW63" s="191"/>
      <c r="AX63" s="191"/>
      <c r="AY63" s="191"/>
      <c r="AZ63" s="191"/>
      <c r="BA63" s="191"/>
      <c r="BB63" s="191"/>
      <c r="BC63" s="191"/>
      <c r="BD63" s="191"/>
      <c r="BE63" s="191"/>
      <c r="BF63" s="58"/>
    </row>
    <row r="64" spans="1:58" ht="21" customHeight="1" x14ac:dyDescent="0.3">
      <c r="A64" s="181" t="str">
        <f t="shared" ca="1" si="0"/>
        <v/>
      </c>
      <c r="B64" s="59"/>
      <c r="C64" s="147" t="e">
        <f>+VLOOKUP(B64,'اسماء العملاء'!$A$2:$E$142,5,FALSE)</f>
        <v>#N/A</v>
      </c>
      <c r="D64" s="67" t="e">
        <f>+VLOOKUP(B64,'اسماء العملاء'!$A$2:$C$140,2,FALSE)</f>
        <v>#N/A</v>
      </c>
      <c r="E64" s="147"/>
      <c r="F64" s="67" t="e">
        <f>+VLOOKUP(B64,'اسماء العملاء'!$A$2:$C$140,3,FALSE)</f>
        <v>#N/A</v>
      </c>
      <c r="G64" s="58"/>
      <c r="H64" s="98" t="e">
        <f>+VLOOKUP(G64,'انواع الفلاتر'!$B$2:$C$52,2,FALSE)</f>
        <v>#N/A</v>
      </c>
      <c r="I64" s="71"/>
      <c r="J64" s="96" t="e">
        <f t="shared" si="1"/>
        <v>#N/A</v>
      </c>
      <c r="K64" s="77"/>
      <c r="L64" s="77"/>
      <c r="M64" s="195"/>
      <c r="N64" s="78">
        <f t="shared" si="2"/>
        <v>0</v>
      </c>
      <c r="O64" s="192"/>
      <c r="P64" s="91"/>
      <c r="Q64" s="261"/>
      <c r="R64" s="261"/>
      <c r="S64" s="277"/>
      <c r="T64" s="281">
        <f t="shared" si="5"/>
        <v>0</v>
      </c>
      <c r="U64" s="273"/>
      <c r="V64" s="268"/>
      <c r="W64" s="268"/>
      <c r="X64" s="268"/>
      <c r="Y64" s="268"/>
      <c r="Z64" s="268"/>
      <c r="AA64" s="268"/>
      <c r="AB64" s="268"/>
      <c r="AC64" s="268"/>
      <c r="AD64" s="268"/>
      <c r="AE64" s="268"/>
      <c r="AF64" s="268"/>
      <c r="AG64" s="268"/>
      <c r="AH64" s="268"/>
      <c r="AI64" s="268"/>
      <c r="AJ64" s="268"/>
      <c r="AK64" s="268"/>
      <c r="AL64" s="191"/>
      <c r="AM64" s="191"/>
      <c r="AN64" s="191"/>
      <c r="AO64" s="191"/>
      <c r="AP64" s="191"/>
      <c r="AQ64" s="191"/>
      <c r="AR64" s="191"/>
      <c r="AS64" s="191"/>
      <c r="AT64" s="191"/>
      <c r="AU64" s="191"/>
      <c r="AV64" s="191"/>
      <c r="AW64" s="191"/>
      <c r="AX64" s="191"/>
      <c r="AY64" s="191"/>
      <c r="AZ64" s="191"/>
      <c r="BA64" s="191"/>
      <c r="BB64" s="191"/>
      <c r="BC64" s="191"/>
      <c r="BD64" s="191"/>
      <c r="BE64" s="191"/>
      <c r="BF64" s="58"/>
    </row>
    <row r="65" spans="1:58" ht="21" customHeight="1" x14ac:dyDescent="0.3">
      <c r="A65" s="181" t="str">
        <f t="shared" ca="1" si="0"/>
        <v/>
      </c>
      <c r="B65" s="59"/>
      <c r="C65" s="147" t="e">
        <f>+VLOOKUP(B65,'اسماء العملاء'!$A$2:$E$142,5,FALSE)</f>
        <v>#N/A</v>
      </c>
      <c r="D65" s="67" t="e">
        <f>+VLOOKUP(B65,'اسماء العملاء'!$A$2:$C$140,2,FALSE)</f>
        <v>#N/A</v>
      </c>
      <c r="E65" s="147"/>
      <c r="F65" s="67" t="e">
        <f>+VLOOKUP(B65,'اسماء العملاء'!$A$2:$C$140,3,FALSE)</f>
        <v>#N/A</v>
      </c>
      <c r="G65" s="58"/>
      <c r="H65" s="98" t="e">
        <f>+VLOOKUP(G65,'انواع الفلاتر'!$B$2:$C$52,2,FALSE)</f>
        <v>#N/A</v>
      </c>
      <c r="I65" s="71"/>
      <c r="J65" s="96" t="e">
        <f t="shared" si="1"/>
        <v>#N/A</v>
      </c>
      <c r="K65" s="77"/>
      <c r="L65" s="77"/>
      <c r="M65" s="195"/>
      <c r="N65" s="78">
        <f t="shared" si="2"/>
        <v>0</v>
      </c>
      <c r="O65" s="192"/>
      <c r="P65" s="91"/>
      <c r="Q65" s="261"/>
      <c r="R65" s="261"/>
      <c r="S65" s="277"/>
      <c r="T65" s="281">
        <f t="shared" si="5"/>
        <v>0</v>
      </c>
      <c r="U65" s="273"/>
      <c r="V65" s="268"/>
      <c r="W65" s="268"/>
      <c r="X65" s="268"/>
      <c r="Y65" s="268"/>
      <c r="Z65" s="268"/>
      <c r="AA65" s="268"/>
      <c r="AB65" s="268"/>
      <c r="AC65" s="268"/>
      <c r="AD65" s="268"/>
      <c r="AE65" s="268"/>
      <c r="AF65" s="268"/>
      <c r="AG65" s="268"/>
      <c r="AH65" s="268"/>
      <c r="AI65" s="268"/>
      <c r="AJ65" s="268"/>
      <c r="AK65" s="268"/>
      <c r="AL65" s="191"/>
      <c r="AM65" s="191"/>
      <c r="AN65" s="191"/>
      <c r="AO65" s="191"/>
      <c r="AP65" s="191"/>
      <c r="AQ65" s="191"/>
      <c r="AR65" s="191"/>
      <c r="AS65" s="191"/>
      <c r="AT65" s="191"/>
      <c r="AU65" s="191"/>
      <c r="AV65" s="191"/>
      <c r="AW65" s="191"/>
      <c r="AX65" s="191"/>
      <c r="AY65" s="191"/>
      <c r="AZ65" s="191"/>
      <c r="BA65" s="191"/>
      <c r="BB65" s="191"/>
      <c r="BC65" s="191"/>
      <c r="BD65" s="191"/>
      <c r="BE65" s="191"/>
      <c r="BF65" s="58"/>
    </row>
    <row r="66" spans="1:58" ht="21" customHeight="1" x14ac:dyDescent="0.3">
      <c r="A66" s="181" t="str">
        <f t="shared" ca="1" si="0"/>
        <v/>
      </c>
      <c r="B66" s="59"/>
      <c r="C66" s="147" t="e">
        <f>+VLOOKUP(B66,'اسماء العملاء'!$A$2:$E$142,5,FALSE)</f>
        <v>#N/A</v>
      </c>
      <c r="D66" s="67" t="e">
        <f>+VLOOKUP(B66,'اسماء العملاء'!$A$2:$C$140,2,FALSE)</f>
        <v>#N/A</v>
      </c>
      <c r="E66" s="147"/>
      <c r="F66" s="67" t="e">
        <f>+VLOOKUP(B66,'اسماء العملاء'!$A$2:$C$140,3,FALSE)</f>
        <v>#N/A</v>
      </c>
      <c r="G66" s="58"/>
      <c r="H66" s="98" t="e">
        <f>+VLOOKUP(G66,'انواع الفلاتر'!$B$2:$C$52,2,FALSE)</f>
        <v>#N/A</v>
      </c>
      <c r="I66" s="71"/>
      <c r="J66" s="96" t="e">
        <f t="shared" si="1"/>
        <v>#N/A</v>
      </c>
      <c r="K66" s="77"/>
      <c r="L66" s="77"/>
      <c r="M66" s="195"/>
      <c r="N66" s="78">
        <f t="shared" si="2"/>
        <v>0</v>
      </c>
      <c r="O66" s="192"/>
      <c r="P66" s="91"/>
      <c r="Q66" s="261"/>
      <c r="R66" s="261"/>
      <c r="S66" s="277"/>
      <c r="T66" s="281">
        <f t="shared" si="5"/>
        <v>0</v>
      </c>
      <c r="U66" s="273"/>
      <c r="V66" s="268"/>
      <c r="W66" s="268"/>
      <c r="X66" s="268"/>
      <c r="Y66" s="268"/>
      <c r="Z66" s="268"/>
      <c r="AA66" s="268"/>
      <c r="AB66" s="268"/>
      <c r="AC66" s="268"/>
      <c r="AD66" s="268"/>
      <c r="AE66" s="268"/>
      <c r="AF66" s="268"/>
      <c r="AG66" s="268"/>
      <c r="AH66" s="268"/>
      <c r="AI66" s="268"/>
      <c r="AJ66" s="268"/>
      <c r="AK66" s="268"/>
      <c r="AL66" s="191"/>
      <c r="AM66" s="191"/>
      <c r="AN66" s="191"/>
      <c r="AO66" s="191"/>
      <c r="AP66" s="191"/>
      <c r="AQ66" s="191"/>
      <c r="AR66" s="191"/>
      <c r="AS66" s="191"/>
      <c r="AT66" s="191"/>
      <c r="AU66" s="191"/>
      <c r="AV66" s="191"/>
      <c r="AW66" s="191"/>
      <c r="AX66" s="191"/>
      <c r="AY66" s="191"/>
      <c r="AZ66" s="191"/>
      <c r="BA66" s="191"/>
      <c r="BB66" s="191"/>
      <c r="BC66" s="191"/>
      <c r="BD66" s="191"/>
      <c r="BE66" s="191"/>
      <c r="BF66" s="58"/>
    </row>
    <row r="67" spans="1:58" ht="21" customHeight="1" x14ac:dyDescent="0.3">
      <c r="A67" s="181" t="str">
        <f t="shared" ca="1" si="0"/>
        <v/>
      </c>
      <c r="B67" s="59"/>
      <c r="C67" s="147" t="e">
        <f>+VLOOKUP(B67,'اسماء العملاء'!$A$2:$E$142,5,FALSE)</f>
        <v>#N/A</v>
      </c>
      <c r="D67" s="67" t="e">
        <f>+VLOOKUP(B67,'اسماء العملاء'!$A$2:$C$140,2,FALSE)</f>
        <v>#N/A</v>
      </c>
      <c r="E67" s="147"/>
      <c r="F67" s="67" t="e">
        <f>+VLOOKUP(B67,'اسماء العملاء'!$A$2:$C$140,3,FALSE)</f>
        <v>#N/A</v>
      </c>
      <c r="G67" s="58"/>
      <c r="H67" s="98" t="e">
        <f>+VLOOKUP(G67,'انواع الفلاتر'!$B$2:$C$52,2,FALSE)</f>
        <v>#N/A</v>
      </c>
      <c r="I67" s="71"/>
      <c r="J67" s="96" t="e">
        <f t="shared" si="1"/>
        <v>#N/A</v>
      </c>
      <c r="K67" s="77"/>
      <c r="L67" s="77"/>
      <c r="M67" s="195"/>
      <c r="N67" s="78">
        <f t="shared" si="2"/>
        <v>0</v>
      </c>
      <c r="O67" s="192"/>
      <c r="P67" s="91"/>
      <c r="Q67" s="261"/>
      <c r="R67" s="261"/>
      <c r="S67" s="277"/>
      <c r="T67" s="281">
        <f t="shared" si="5"/>
        <v>0</v>
      </c>
      <c r="U67" s="273"/>
      <c r="V67" s="268"/>
      <c r="W67" s="268"/>
      <c r="X67" s="268"/>
      <c r="Y67" s="268"/>
      <c r="Z67" s="268"/>
      <c r="AA67" s="268"/>
      <c r="AB67" s="268"/>
      <c r="AC67" s="268"/>
      <c r="AD67" s="268"/>
      <c r="AE67" s="268"/>
      <c r="AF67" s="268"/>
      <c r="AG67" s="268"/>
      <c r="AH67" s="268"/>
      <c r="AI67" s="268"/>
      <c r="AJ67" s="268"/>
      <c r="AK67" s="268"/>
      <c r="AL67" s="191"/>
      <c r="AM67" s="191"/>
      <c r="AN67" s="191"/>
      <c r="AO67" s="191"/>
      <c r="AP67" s="191"/>
      <c r="AQ67" s="191"/>
      <c r="AR67" s="191"/>
      <c r="AS67" s="191"/>
      <c r="AT67" s="191"/>
      <c r="AU67" s="191"/>
      <c r="AV67" s="191"/>
      <c r="AW67" s="191"/>
      <c r="AX67" s="191"/>
      <c r="AY67" s="191"/>
      <c r="AZ67" s="191"/>
      <c r="BA67" s="191"/>
      <c r="BB67" s="191"/>
      <c r="BC67" s="191"/>
      <c r="BD67" s="191"/>
      <c r="BE67" s="191"/>
      <c r="BF67" s="58"/>
    </row>
    <row r="68" spans="1:58" ht="21" customHeight="1" x14ac:dyDescent="0.3">
      <c r="A68" s="181" t="str">
        <f t="shared" ref="A68:A103" ca="1" si="8">IF(B68="","",TODAY())</f>
        <v/>
      </c>
      <c r="B68" s="59"/>
      <c r="C68" s="147" t="e">
        <f>+VLOOKUP(B68,'اسماء العملاء'!$A$2:$E$142,5,FALSE)</f>
        <v>#N/A</v>
      </c>
      <c r="D68" s="67" t="e">
        <f>+VLOOKUP(B68,'اسماء العملاء'!$A$2:$C$140,2,FALSE)</f>
        <v>#N/A</v>
      </c>
      <c r="E68" s="147"/>
      <c r="F68" s="67" t="e">
        <f>+VLOOKUP(B68,'اسماء العملاء'!$A$2:$C$140,3,FALSE)</f>
        <v>#N/A</v>
      </c>
      <c r="G68" s="58"/>
      <c r="H68" s="98" t="e">
        <f>+VLOOKUP(G68,'انواع الفلاتر'!$B$2:$C$52,2,FALSE)</f>
        <v>#N/A</v>
      </c>
      <c r="I68" s="71"/>
      <c r="J68" s="96" t="e">
        <f t="shared" ref="J68:J103" si="9">SUM(I68*H68)</f>
        <v>#N/A</v>
      </c>
      <c r="K68" s="77"/>
      <c r="L68" s="77"/>
      <c r="M68" s="195"/>
      <c r="N68" s="78">
        <f t="shared" ref="N68:N103" si="10">SUM(L68-M68)</f>
        <v>0</v>
      </c>
      <c r="O68" s="192"/>
      <c r="P68" s="91"/>
      <c r="Q68" s="261"/>
      <c r="R68" s="261"/>
      <c r="S68" s="277"/>
      <c r="T68" s="281">
        <f t="shared" ref="T68:T103" si="11">COUNTIF(V68:BE68,"&gt;"&amp;U68)*P68-(COUNTIF(V68:BE68,"&gt;"&amp;U68)-Q68)*(P68-R68)-COUNTBLANK(V68:BE68)*P68</f>
        <v>0</v>
      </c>
      <c r="U68" s="273"/>
      <c r="V68" s="268"/>
      <c r="W68" s="268"/>
      <c r="X68" s="268"/>
      <c r="Y68" s="268"/>
      <c r="Z68" s="268"/>
      <c r="AA68" s="268"/>
      <c r="AB68" s="268"/>
      <c r="AC68" s="268"/>
      <c r="AD68" s="268"/>
      <c r="AE68" s="268"/>
      <c r="AF68" s="268"/>
      <c r="AG68" s="268"/>
      <c r="AH68" s="268"/>
      <c r="AI68" s="268"/>
      <c r="AJ68" s="268"/>
      <c r="AK68" s="268"/>
      <c r="AL68" s="191"/>
      <c r="AM68" s="191"/>
      <c r="AN68" s="191"/>
      <c r="AO68" s="191"/>
      <c r="AP68" s="191"/>
      <c r="AQ68" s="191"/>
      <c r="AR68" s="191"/>
      <c r="AS68" s="191"/>
      <c r="AT68" s="191"/>
      <c r="AU68" s="191"/>
      <c r="AV68" s="191"/>
      <c r="AW68" s="191"/>
      <c r="AX68" s="191"/>
      <c r="AY68" s="191"/>
      <c r="AZ68" s="191"/>
      <c r="BA68" s="191"/>
      <c r="BB68" s="191"/>
      <c r="BC68" s="191"/>
      <c r="BD68" s="191"/>
      <c r="BE68" s="191"/>
      <c r="BF68" s="58"/>
    </row>
    <row r="69" spans="1:58" ht="21" customHeight="1" x14ac:dyDescent="0.3">
      <c r="A69" s="181" t="str">
        <f t="shared" ca="1" si="8"/>
        <v/>
      </c>
      <c r="B69" s="59"/>
      <c r="C69" s="147" t="e">
        <f>+VLOOKUP(B69,'اسماء العملاء'!$A$2:$E$142,5,FALSE)</f>
        <v>#N/A</v>
      </c>
      <c r="D69" s="67" t="e">
        <f>+VLOOKUP(B69,'اسماء العملاء'!$A$2:$C$140,2,FALSE)</f>
        <v>#N/A</v>
      </c>
      <c r="E69" s="147"/>
      <c r="F69" s="67" t="e">
        <f>+VLOOKUP(B69,'اسماء العملاء'!$A$2:$C$140,3,FALSE)</f>
        <v>#N/A</v>
      </c>
      <c r="G69" s="58"/>
      <c r="H69" s="98" t="e">
        <f>+VLOOKUP(G69,'انواع الفلاتر'!$B$2:$C$52,2,FALSE)</f>
        <v>#N/A</v>
      </c>
      <c r="I69" s="71"/>
      <c r="J69" s="96" t="e">
        <f t="shared" si="9"/>
        <v>#N/A</v>
      </c>
      <c r="K69" s="77"/>
      <c r="L69" s="77"/>
      <c r="M69" s="195"/>
      <c r="N69" s="78">
        <f t="shared" si="10"/>
        <v>0</v>
      </c>
      <c r="O69" s="192"/>
      <c r="P69" s="91"/>
      <c r="Q69" s="261"/>
      <c r="R69" s="261"/>
      <c r="S69" s="277"/>
      <c r="T69" s="281">
        <f t="shared" si="11"/>
        <v>0</v>
      </c>
      <c r="U69" s="273"/>
      <c r="V69" s="268"/>
      <c r="W69" s="268"/>
      <c r="X69" s="268"/>
      <c r="Y69" s="268"/>
      <c r="Z69" s="268"/>
      <c r="AA69" s="268"/>
      <c r="AB69" s="268"/>
      <c r="AC69" s="268"/>
      <c r="AD69" s="268"/>
      <c r="AE69" s="268"/>
      <c r="AF69" s="268"/>
      <c r="AG69" s="268"/>
      <c r="AH69" s="268"/>
      <c r="AI69" s="268"/>
      <c r="AJ69" s="268"/>
      <c r="AK69" s="268"/>
      <c r="AL69" s="191"/>
      <c r="AM69" s="191"/>
      <c r="AN69" s="191"/>
      <c r="AO69" s="191"/>
      <c r="AP69" s="191"/>
      <c r="AQ69" s="191"/>
      <c r="AR69" s="191"/>
      <c r="AS69" s="191"/>
      <c r="AT69" s="191"/>
      <c r="AU69" s="191"/>
      <c r="AV69" s="191"/>
      <c r="AW69" s="191"/>
      <c r="AX69" s="191"/>
      <c r="AY69" s="191"/>
      <c r="AZ69" s="191"/>
      <c r="BA69" s="191"/>
      <c r="BB69" s="191"/>
      <c r="BC69" s="191"/>
      <c r="BD69" s="191"/>
      <c r="BE69" s="191"/>
      <c r="BF69" s="58"/>
    </row>
    <row r="70" spans="1:58" ht="21" customHeight="1" x14ac:dyDescent="0.3">
      <c r="A70" s="181" t="str">
        <f t="shared" ca="1" si="8"/>
        <v/>
      </c>
      <c r="B70" s="59"/>
      <c r="C70" s="147" t="e">
        <f>+VLOOKUP(B70,'اسماء العملاء'!$A$2:$E$142,5,FALSE)</f>
        <v>#N/A</v>
      </c>
      <c r="D70" s="67" t="e">
        <f>+VLOOKUP(B70,'اسماء العملاء'!$A$2:$C$140,2,FALSE)</f>
        <v>#N/A</v>
      </c>
      <c r="E70" s="147"/>
      <c r="F70" s="67" t="e">
        <f>+VLOOKUP(B70,'اسماء العملاء'!$A$2:$C$140,3,FALSE)</f>
        <v>#N/A</v>
      </c>
      <c r="G70" s="58"/>
      <c r="H70" s="98" t="e">
        <f>+VLOOKUP(G70,'انواع الفلاتر'!$B$2:$C$52,2,FALSE)</f>
        <v>#N/A</v>
      </c>
      <c r="I70" s="71"/>
      <c r="J70" s="96" t="e">
        <f t="shared" si="9"/>
        <v>#N/A</v>
      </c>
      <c r="K70" s="77"/>
      <c r="L70" s="77"/>
      <c r="M70" s="195"/>
      <c r="N70" s="78">
        <f t="shared" si="10"/>
        <v>0</v>
      </c>
      <c r="O70" s="192"/>
      <c r="P70" s="91"/>
      <c r="Q70" s="261"/>
      <c r="R70" s="261"/>
      <c r="S70" s="277"/>
      <c r="T70" s="281">
        <f t="shared" si="11"/>
        <v>0</v>
      </c>
      <c r="U70" s="273"/>
      <c r="V70" s="268"/>
      <c r="W70" s="268"/>
      <c r="X70" s="268"/>
      <c r="Y70" s="268"/>
      <c r="Z70" s="268"/>
      <c r="AA70" s="268"/>
      <c r="AB70" s="268"/>
      <c r="AC70" s="268"/>
      <c r="AD70" s="268"/>
      <c r="AE70" s="268"/>
      <c r="AF70" s="268"/>
      <c r="AG70" s="268"/>
      <c r="AH70" s="268"/>
      <c r="AI70" s="268"/>
      <c r="AJ70" s="268"/>
      <c r="AK70" s="268"/>
      <c r="AL70" s="191"/>
      <c r="AM70" s="191"/>
      <c r="AN70" s="191"/>
      <c r="AO70" s="191"/>
      <c r="AP70" s="191"/>
      <c r="AQ70" s="191"/>
      <c r="AR70" s="191"/>
      <c r="AS70" s="191"/>
      <c r="AT70" s="191"/>
      <c r="AU70" s="191"/>
      <c r="AV70" s="191"/>
      <c r="AW70" s="191"/>
      <c r="AX70" s="191"/>
      <c r="AY70" s="191"/>
      <c r="AZ70" s="191"/>
      <c r="BA70" s="191"/>
      <c r="BB70" s="191"/>
      <c r="BC70" s="191"/>
      <c r="BD70" s="191"/>
      <c r="BE70" s="191"/>
      <c r="BF70" s="58"/>
    </row>
    <row r="71" spans="1:58" ht="21" customHeight="1" x14ac:dyDescent="0.3">
      <c r="A71" s="181" t="str">
        <f t="shared" ca="1" si="8"/>
        <v/>
      </c>
      <c r="B71" s="59"/>
      <c r="C71" s="147" t="e">
        <f>+VLOOKUP(B71,'اسماء العملاء'!$A$2:$E$142,5,FALSE)</f>
        <v>#N/A</v>
      </c>
      <c r="D71" s="67" t="e">
        <f>+VLOOKUP(B71,'اسماء العملاء'!$A$2:$C$140,2,FALSE)</f>
        <v>#N/A</v>
      </c>
      <c r="E71" s="147"/>
      <c r="F71" s="67" t="e">
        <f>+VLOOKUP(B71,'اسماء العملاء'!$A$2:$C$140,3,FALSE)</f>
        <v>#N/A</v>
      </c>
      <c r="G71" s="58"/>
      <c r="H71" s="98" t="e">
        <f>+VLOOKUP(G71,'انواع الفلاتر'!$B$2:$C$52,2,FALSE)</f>
        <v>#N/A</v>
      </c>
      <c r="I71" s="71"/>
      <c r="J71" s="96" t="e">
        <f t="shared" si="9"/>
        <v>#N/A</v>
      </c>
      <c r="K71" s="77"/>
      <c r="L71" s="77"/>
      <c r="M71" s="195"/>
      <c r="N71" s="78">
        <f t="shared" si="10"/>
        <v>0</v>
      </c>
      <c r="O71" s="192"/>
      <c r="P71" s="91"/>
      <c r="Q71" s="261"/>
      <c r="R71" s="261"/>
      <c r="S71" s="277"/>
      <c r="T71" s="281">
        <f t="shared" si="11"/>
        <v>0</v>
      </c>
      <c r="U71" s="273"/>
      <c r="V71" s="268"/>
      <c r="W71" s="268"/>
      <c r="X71" s="268"/>
      <c r="Y71" s="268"/>
      <c r="Z71" s="268"/>
      <c r="AA71" s="268"/>
      <c r="AB71" s="268"/>
      <c r="AC71" s="268"/>
      <c r="AD71" s="268"/>
      <c r="AE71" s="268"/>
      <c r="AF71" s="268"/>
      <c r="AG71" s="268"/>
      <c r="AH71" s="268"/>
      <c r="AI71" s="268"/>
      <c r="AJ71" s="268"/>
      <c r="AK71" s="268"/>
      <c r="AL71" s="191"/>
      <c r="AM71" s="191"/>
      <c r="AN71" s="191"/>
      <c r="AO71" s="191"/>
      <c r="AP71" s="191"/>
      <c r="AQ71" s="191"/>
      <c r="AR71" s="191"/>
      <c r="AS71" s="191"/>
      <c r="AT71" s="191"/>
      <c r="AU71" s="191"/>
      <c r="AV71" s="191"/>
      <c r="AW71" s="191"/>
      <c r="AX71" s="191"/>
      <c r="AY71" s="191"/>
      <c r="AZ71" s="191"/>
      <c r="BA71" s="191"/>
      <c r="BB71" s="191"/>
      <c r="BC71" s="191"/>
      <c r="BD71" s="191"/>
      <c r="BE71" s="191"/>
      <c r="BF71" s="58"/>
    </row>
    <row r="72" spans="1:58" ht="21" customHeight="1" x14ac:dyDescent="0.3">
      <c r="A72" s="181" t="str">
        <f t="shared" ca="1" si="8"/>
        <v/>
      </c>
      <c r="B72" s="59"/>
      <c r="C72" s="147" t="e">
        <f>+VLOOKUP(B72,'اسماء العملاء'!$A$2:$E$142,5,FALSE)</f>
        <v>#N/A</v>
      </c>
      <c r="D72" s="67" t="e">
        <f>+VLOOKUP(B72,'اسماء العملاء'!$A$2:$C$140,2,FALSE)</f>
        <v>#N/A</v>
      </c>
      <c r="E72" s="147"/>
      <c r="F72" s="67" t="e">
        <f>+VLOOKUP(B72,'اسماء العملاء'!$A$2:$C$140,3,FALSE)</f>
        <v>#N/A</v>
      </c>
      <c r="G72" s="58"/>
      <c r="H72" s="98" t="e">
        <f>+VLOOKUP(G72,'انواع الفلاتر'!$B$2:$C$52,2,FALSE)</f>
        <v>#N/A</v>
      </c>
      <c r="I72" s="71"/>
      <c r="J72" s="96" t="e">
        <f t="shared" si="9"/>
        <v>#N/A</v>
      </c>
      <c r="K72" s="77"/>
      <c r="L72" s="77"/>
      <c r="M72" s="195"/>
      <c r="N72" s="78">
        <f t="shared" si="10"/>
        <v>0</v>
      </c>
      <c r="O72" s="192"/>
      <c r="P72" s="91"/>
      <c r="Q72" s="261"/>
      <c r="R72" s="261"/>
      <c r="S72" s="277"/>
      <c r="T72" s="281">
        <f t="shared" si="11"/>
        <v>0</v>
      </c>
      <c r="U72" s="273"/>
      <c r="V72" s="268"/>
      <c r="W72" s="268"/>
      <c r="X72" s="268"/>
      <c r="Y72" s="268"/>
      <c r="Z72" s="268"/>
      <c r="AA72" s="268"/>
      <c r="AB72" s="268"/>
      <c r="AC72" s="268"/>
      <c r="AD72" s="268"/>
      <c r="AE72" s="268"/>
      <c r="AF72" s="268"/>
      <c r="AG72" s="268"/>
      <c r="AH72" s="268"/>
      <c r="AI72" s="268"/>
      <c r="AJ72" s="268"/>
      <c r="AK72" s="268"/>
      <c r="AL72" s="191"/>
      <c r="AM72" s="191"/>
      <c r="AN72" s="191"/>
      <c r="AO72" s="191"/>
      <c r="AP72" s="191"/>
      <c r="AQ72" s="191"/>
      <c r="AR72" s="191"/>
      <c r="AS72" s="191"/>
      <c r="AT72" s="191"/>
      <c r="AU72" s="191"/>
      <c r="AV72" s="191"/>
      <c r="AW72" s="191"/>
      <c r="AX72" s="191"/>
      <c r="AY72" s="191"/>
      <c r="AZ72" s="191"/>
      <c r="BA72" s="191"/>
      <c r="BB72" s="191"/>
      <c r="BC72" s="191"/>
      <c r="BD72" s="191"/>
      <c r="BE72" s="191"/>
      <c r="BF72" s="58"/>
    </row>
    <row r="73" spans="1:58" ht="21" customHeight="1" x14ac:dyDescent="0.3">
      <c r="A73" s="181" t="str">
        <f t="shared" ca="1" si="8"/>
        <v/>
      </c>
      <c r="B73" s="59"/>
      <c r="C73" s="147" t="e">
        <f>+VLOOKUP(B73,'اسماء العملاء'!$A$2:$E$142,5,FALSE)</f>
        <v>#N/A</v>
      </c>
      <c r="D73" s="67" t="e">
        <f>+VLOOKUP(B73,'اسماء العملاء'!$A$2:$C$140,2,FALSE)</f>
        <v>#N/A</v>
      </c>
      <c r="E73" s="147"/>
      <c r="F73" s="67" t="e">
        <f>+VLOOKUP(B73,'اسماء العملاء'!$A$2:$C$140,3,FALSE)</f>
        <v>#N/A</v>
      </c>
      <c r="G73" s="58"/>
      <c r="H73" s="98" t="e">
        <f>+VLOOKUP(G73,'انواع الفلاتر'!$B$2:$C$52,2,FALSE)</f>
        <v>#N/A</v>
      </c>
      <c r="I73" s="71"/>
      <c r="J73" s="96" t="e">
        <f t="shared" si="9"/>
        <v>#N/A</v>
      </c>
      <c r="K73" s="77"/>
      <c r="L73" s="77"/>
      <c r="M73" s="195"/>
      <c r="N73" s="78">
        <f t="shared" si="10"/>
        <v>0</v>
      </c>
      <c r="O73" s="192"/>
      <c r="P73" s="91"/>
      <c r="Q73" s="261"/>
      <c r="R73" s="261"/>
      <c r="S73" s="277"/>
      <c r="T73" s="281">
        <f t="shared" si="11"/>
        <v>0</v>
      </c>
      <c r="U73" s="273"/>
      <c r="V73" s="268"/>
      <c r="W73" s="268"/>
      <c r="X73" s="268"/>
      <c r="Y73" s="268"/>
      <c r="Z73" s="268"/>
      <c r="AA73" s="268"/>
      <c r="AB73" s="268"/>
      <c r="AC73" s="268"/>
      <c r="AD73" s="268"/>
      <c r="AE73" s="268"/>
      <c r="AF73" s="268"/>
      <c r="AG73" s="268"/>
      <c r="AH73" s="268"/>
      <c r="AI73" s="268"/>
      <c r="AJ73" s="268"/>
      <c r="AK73" s="268"/>
      <c r="AL73" s="191"/>
      <c r="AM73" s="191"/>
      <c r="AN73" s="191"/>
      <c r="AO73" s="191"/>
      <c r="AP73" s="191"/>
      <c r="AQ73" s="191"/>
      <c r="AR73" s="191"/>
      <c r="AS73" s="191"/>
      <c r="AT73" s="191"/>
      <c r="AU73" s="191"/>
      <c r="AV73" s="191"/>
      <c r="AW73" s="191"/>
      <c r="AX73" s="191"/>
      <c r="AY73" s="191"/>
      <c r="AZ73" s="191"/>
      <c r="BA73" s="191"/>
      <c r="BB73" s="191"/>
      <c r="BC73" s="191"/>
      <c r="BD73" s="191"/>
      <c r="BE73" s="191"/>
      <c r="BF73" s="58"/>
    </row>
    <row r="74" spans="1:58" ht="21" customHeight="1" x14ac:dyDescent="0.3">
      <c r="A74" s="181" t="str">
        <f t="shared" ca="1" si="8"/>
        <v/>
      </c>
      <c r="B74" s="59"/>
      <c r="C74" s="147" t="e">
        <f>+VLOOKUP(B74,'اسماء العملاء'!$A$2:$E$142,5,FALSE)</f>
        <v>#N/A</v>
      </c>
      <c r="D74" s="67" t="e">
        <f>+VLOOKUP(B74,'اسماء العملاء'!$A$2:$C$140,2,FALSE)</f>
        <v>#N/A</v>
      </c>
      <c r="E74" s="147"/>
      <c r="F74" s="67" t="e">
        <f>+VLOOKUP(B74,'اسماء العملاء'!$A$2:$C$140,3,FALSE)</f>
        <v>#N/A</v>
      </c>
      <c r="G74" s="58"/>
      <c r="H74" s="98" t="e">
        <f>+VLOOKUP(G74,'انواع الفلاتر'!$B$2:$C$52,2,FALSE)</f>
        <v>#N/A</v>
      </c>
      <c r="I74" s="71"/>
      <c r="J74" s="96" t="e">
        <f t="shared" si="9"/>
        <v>#N/A</v>
      </c>
      <c r="K74" s="77"/>
      <c r="L74" s="77"/>
      <c r="M74" s="195"/>
      <c r="N74" s="78">
        <f t="shared" si="10"/>
        <v>0</v>
      </c>
      <c r="O74" s="192"/>
      <c r="P74" s="91"/>
      <c r="Q74" s="261"/>
      <c r="R74" s="261"/>
      <c r="S74" s="277"/>
      <c r="T74" s="281">
        <f t="shared" si="11"/>
        <v>0</v>
      </c>
      <c r="U74" s="273"/>
      <c r="V74" s="268"/>
      <c r="W74" s="268"/>
      <c r="X74" s="268"/>
      <c r="Y74" s="268"/>
      <c r="Z74" s="268"/>
      <c r="AA74" s="268"/>
      <c r="AB74" s="268"/>
      <c r="AC74" s="268"/>
      <c r="AD74" s="268"/>
      <c r="AE74" s="268"/>
      <c r="AF74" s="268"/>
      <c r="AG74" s="268"/>
      <c r="AH74" s="268"/>
      <c r="AI74" s="268"/>
      <c r="AJ74" s="268"/>
      <c r="AK74" s="268"/>
      <c r="AL74" s="191"/>
      <c r="AM74" s="191"/>
      <c r="AN74" s="191"/>
      <c r="AO74" s="191"/>
      <c r="AP74" s="191"/>
      <c r="AQ74" s="191"/>
      <c r="AR74" s="191"/>
      <c r="AS74" s="191"/>
      <c r="AT74" s="191"/>
      <c r="AU74" s="191"/>
      <c r="AV74" s="191"/>
      <c r="AW74" s="191"/>
      <c r="AX74" s="191"/>
      <c r="AY74" s="191"/>
      <c r="AZ74" s="191"/>
      <c r="BA74" s="191"/>
      <c r="BB74" s="191"/>
      <c r="BC74" s="191"/>
      <c r="BD74" s="191"/>
      <c r="BE74" s="191"/>
      <c r="BF74" s="58"/>
    </row>
    <row r="75" spans="1:58" ht="21" customHeight="1" x14ac:dyDescent="0.3">
      <c r="A75" s="181" t="str">
        <f t="shared" ca="1" si="8"/>
        <v/>
      </c>
      <c r="B75" s="59"/>
      <c r="C75" s="147" t="e">
        <f>+VLOOKUP(B75,'اسماء العملاء'!$A$2:$E$142,5,FALSE)</f>
        <v>#N/A</v>
      </c>
      <c r="D75" s="67" t="e">
        <f>+VLOOKUP(B75,'اسماء العملاء'!$A$2:$C$140,2,FALSE)</f>
        <v>#N/A</v>
      </c>
      <c r="E75" s="147"/>
      <c r="F75" s="67" t="e">
        <f>+VLOOKUP(B75,'اسماء العملاء'!$A$2:$C$140,3,FALSE)</f>
        <v>#N/A</v>
      </c>
      <c r="G75" s="58"/>
      <c r="H75" s="98" t="e">
        <f>+VLOOKUP(G75,'انواع الفلاتر'!$B$2:$C$52,2,FALSE)</f>
        <v>#N/A</v>
      </c>
      <c r="I75" s="71"/>
      <c r="J75" s="96" t="e">
        <f t="shared" si="9"/>
        <v>#N/A</v>
      </c>
      <c r="K75" s="77"/>
      <c r="L75" s="77"/>
      <c r="M75" s="195"/>
      <c r="N75" s="78">
        <f t="shared" si="10"/>
        <v>0</v>
      </c>
      <c r="O75" s="192"/>
      <c r="P75" s="91"/>
      <c r="Q75" s="261"/>
      <c r="R75" s="261"/>
      <c r="S75" s="277"/>
      <c r="T75" s="281">
        <f t="shared" si="11"/>
        <v>0</v>
      </c>
      <c r="U75" s="273"/>
      <c r="V75" s="268"/>
      <c r="W75" s="268"/>
      <c r="X75" s="268"/>
      <c r="Y75" s="268"/>
      <c r="Z75" s="268"/>
      <c r="AA75" s="268"/>
      <c r="AB75" s="268"/>
      <c r="AC75" s="268"/>
      <c r="AD75" s="268"/>
      <c r="AE75" s="268"/>
      <c r="AF75" s="268"/>
      <c r="AG75" s="268"/>
      <c r="AH75" s="268"/>
      <c r="AI75" s="268"/>
      <c r="AJ75" s="268"/>
      <c r="AK75" s="268"/>
      <c r="AL75" s="191"/>
      <c r="AM75" s="191"/>
      <c r="AN75" s="191"/>
      <c r="AO75" s="191"/>
      <c r="AP75" s="191"/>
      <c r="AQ75" s="191"/>
      <c r="AR75" s="191"/>
      <c r="AS75" s="191"/>
      <c r="AT75" s="191"/>
      <c r="AU75" s="191"/>
      <c r="AV75" s="191"/>
      <c r="AW75" s="191"/>
      <c r="AX75" s="191"/>
      <c r="AY75" s="191"/>
      <c r="AZ75" s="191"/>
      <c r="BA75" s="191"/>
      <c r="BB75" s="191"/>
      <c r="BC75" s="191"/>
      <c r="BD75" s="191"/>
      <c r="BE75" s="191"/>
      <c r="BF75" s="58"/>
    </row>
    <row r="76" spans="1:58" ht="21" customHeight="1" x14ac:dyDescent="0.3">
      <c r="A76" s="181" t="str">
        <f t="shared" ca="1" si="8"/>
        <v/>
      </c>
      <c r="B76" s="59"/>
      <c r="C76" s="147" t="e">
        <f>+VLOOKUP(B76,'اسماء العملاء'!$A$2:$E$142,5,FALSE)</f>
        <v>#N/A</v>
      </c>
      <c r="D76" s="67" t="e">
        <f>+VLOOKUP(B76,'اسماء العملاء'!$A$2:$C$140,2,FALSE)</f>
        <v>#N/A</v>
      </c>
      <c r="E76" s="147"/>
      <c r="F76" s="67" t="e">
        <f>+VLOOKUP(B76,'اسماء العملاء'!$A$2:$C$140,3,FALSE)</f>
        <v>#N/A</v>
      </c>
      <c r="G76" s="58"/>
      <c r="H76" s="98" t="e">
        <f>+VLOOKUP(G76,'انواع الفلاتر'!$B$2:$C$52,2,FALSE)</f>
        <v>#N/A</v>
      </c>
      <c r="I76" s="71"/>
      <c r="J76" s="96" t="e">
        <f t="shared" si="9"/>
        <v>#N/A</v>
      </c>
      <c r="K76" s="77"/>
      <c r="L76" s="77"/>
      <c r="M76" s="195"/>
      <c r="N76" s="78">
        <f t="shared" si="10"/>
        <v>0</v>
      </c>
      <c r="O76" s="192"/>
      <c r="P76" s="91"/>
      <c r="Q76" s="261"/>
      <c r="R76" s="261"/>
      <c r="S76" s="277"/>
      <c r="T76" s="281">
        <f t="shared" si="11"/>
        <v>0</v>
      </c>
      <c r="U76" s="273"/>
      <c r="V76" s="268"/>
      <c r="W76" s="268"/>
      <c r="X76" s="268"/>
      <c r="Y76" s="268"/>
      <c r="Z76" s="268"/>
      <c r="AA76" s="268"/>
      <c r="AB76" s="268"/>
      <c r="AC76" s="268"/>
      <c r="AD76" s="268"/>
      <c r="AE76" s="268"/>
      <c r="AF76" s="268"/>
      <c r="AG76" s="268"/>
      <c r="AH76" s="268"/>
      <c r="AI76" s="268"/>
      <c r="AJ76" s="268"/>
      <c r="AK76" s="268"/>
      <c r="AL76" s="191"/>
      <c r="AM76" s="191"/>
      <c r="AN76" s="191"/>
      <c r="AO76" s="191"/>
      <c r="AP76" s="191"/>
      <c r="AQ76" s="191"/>
      <c r="AR76" s="191"/>
      <c r="AS76" s="191"/>
      <c r="AT76" s="191"/>
      <c r="AU76" s="191"/>
      <c r="AV76" s="191"/>
      <c r="AW76" s="191"/>
      <c r="AX76" s="191"/>
      <c r="AY76" s="191"/>
      <c r="AZ76" s="191"/>
      <c r="BA76" s="191"/>
      <c r="BB76" s="191"/>
      <c r="BC76" s="191"/>
      <c r="BD76" s="191"/>
      <c r="BE76" s="191"/>
      <c r="BF76" s="58"/>
    </row>
    <row r="77" spans="1:58" ht="21" customHeight="1" x14ac:dyDescent="0.3">
      <c r="A77" s="181" t="str">
        <f t="shared" ca="1" si="8"/>
        <v/>
      </c>
      <c r="B77" s="59"/>
      <c r="C77" s="147" t="e">
        <f>+VLOOKUP(B77,'اسماء العملاء'!$A$2:$E$142,5,FALSE)</f>
        <v>#N/A</v>
      </c>
      <c r="D77" s="67" t="e">
        <f>+VLOOKUP(B77,'اسماء العملاء'!$A$2:$C$140,2,FALSE)</f>
        <v>#N/A</v>
      </c>
      <c r="E77" s="147"/>
      <c r="F77" s="67" t="e">
        <f>+VLOOKUP(B77,'اسماء العملاء'!$A$2:$C$140,3,FALSE)</f>
        <v>#N/A</v>
      </c>
      <c r="G77" s="58"/>
      <c r="H77" s="98" t="e">
        <f>+VLOOKUP(G77,'انواع الفلاتر'!$B$2:$C$52,2,FALSE)</f>
        <v>#N/A</v>
      </c>
      <c r="I77" s="71"/>
      <c r="J77" s="96" t="e">
        <f t="shared" si="9"/>
        <v>#N/A</v>
      </c>
      <c r="K77" s="77"/>
      <c r="L77" s="77"/>
      <c r="M77" s="195"/>
      <c r="N77" s="78">
        <f t="shared" si="10"/>
        <v>0</v>
      </c>
      <c r="O77" s="192"/>
      <c r="P77" s="91"/>
      <c r="Q77" s="261"/>
      <c r="R77" s="261"/>
      <c r="S77" s="277"/>
      <c r="T77" s="281">
        <f t="shared" si="11"/>
        <v>0</v>
      </c>
      <c r="U77" s="273"/>
      <c r="V77" s="268"/>
      <c r="W77" s="268"/>
      <c r="X77" s="268"/>
      <c r="Y77" s="268"/>
      <c r="Z77" s="268"/>
      <c r="AA77" s="268"/>
      <c r="AB77" s="268"/>
      <c r="AC77" s="268"/>
      <c r="AD77" s="268"/>
      <c r="AE77" s="268"/>
      <c r="AF77" s="268"/>
      <c r="AG77" s="268"/>
      <c r="AH77" s="268"/>
      <c r="AI77" s="268"/>
      <c r="AJ77" s="268"/>
      <c r="AK77" s="268"/>
      <c r="AL77" s="191"/>
      <c r="AM77" s="191"/>
      <c r="AN77" s="191"/>
      <c r="AO77" s="191"/>
      <c r="AP77" s="191"/>
      <c r="AQ77" s="191"/>
      <c r="AR77" s="191"/>
      <c r="AS77" s="191"/>
      <c r="AT77" s="191"/>
      <c r="AU77" s="191"/>
      <c r="AV77" s="191"/>
      <c r="AW77" s="191"/>
      <c r="AX77" s="191"/>
      <c r="AY77" s="191"/>
      <c r="AZ77" s="191"/>
      <c r="BA77" s="191"/>
      <c r="BB77" s="191"/>
      <c r="BC77" s="191"/>
      <c r="BD77" s="191"/>
      <c r="BE77" s="191"/>
      <c r="BF77" s="58"/>
    </row>
    <row r="78" spans="1:58" ht="21" customHeight="1" x14ac:dyDescent="0.3">
      <c r="A78" s="181" t="str">
        <f t="shared" ca="1" si="8"/>
        <v/>
      </c>
      <c r="B78" s="59"/>
      <c r="C78" s="147" t="e">
        <f>+VLOOKUP(B78,'اسماء العملاء'!$A$2:$E$142,5,FALSE)</f>
        <v>#N/A</v>
      </c>
      <c r="D78" s="67" t="e">
        <f>+VLOOKUP(B78,'اسماء العملاء'!$A$2:$C$140,2,FALSE)</f>
        <v>#N/A</v>
      </c>
      <c r="E78" s="147"/>
      <c r="F78" s="67" t="e">
        <f>+VLOOKUP(B78,'اسماء العملاء'!$A$2:$C$140,3,FALSE)</f>
        <v>#N/A</v>
      </c>
      <c r="G78" s="58"/>
      <c r="H78" s="98" t="e">
        <f>+VLOOKUP(G78,'انواع الفلاتر'!$B$2:$C$52,2,FALSE)</f>
        <v>#N/A</v>
      </c>
      <c r="I78" s="71"/>
      <c r="J78" s="96" t="e">
        <f t="shared" si="9"/>
        <v>#N/A</v>
      </c>
      <c r="K78" s="77"/>
      <c r="L78" s="77"/>
      <c r="M78" s="195"/>
      <c r="N78" s="78">
        <f t="shared" si="10"/>
        <v>0</v>
      </c>
      <c r="O78" s="192"/>
      <c r="P78" s="91"/>
      <c r="Q78" s="261"/>
      <c r="R78" s="261"/>
      <c r="S78" s="277"/>
      <c r="T78" s="281">
        <f t="shared" si="11"/>
        <v>0</v>
      </c>
      <c r="U78" s="273"/>
      <c r="V78" s="268"/>
      <c r="W78" s="268"/>
      <c r="X78" s="268"/>
      <c r="Y78" s="268"/>
      <c r="Z78" s="268"/>
      <c r="AA78" s="268"/>
      <c r="AB78" s="268"/>
      <c r="AC78" s="268"/>
      <c r="AD78" s="268"/>
      <c r="AE78" s="268"/>
      <c r="AF78" s="268"/>
      <c r="AG78" s="268"/>
      <c r="AH78" s="268"/>
      <c r="AI78" s="268"/>
      <c r="AJ78" s="268"/>
      <c r="AK78" s="268"/>
      <c r="AL78" s="191"/>
      <c r="AM78" s="191"/>
      <c r="AN78" s="191"/>
      <c r="AO78" s="191"/>
      <c r="AP78" s="191"/>
      <c r="AQ78" s="191"/>
      <c r="AR78" s="191"/>
      <c r="AS78" s="191"/>
      <c r="AT78" s="191"/>
      <c r="AU78" s="191"/>
      <c r="AV78" s="191"/>
      <c r="AW78" s="191"/>
      <c r="AX78" s="191"/>
      <c r="AY78" s="191"/>
      <c r="AZ78" s="191"/>
      <c r="BA78" s="191"/>
      <c r="BB78" s="191"/>
      <c r="BC78" s="191"/>
      <c r="BD78" s="191"/>
      <c r="BE78" s="191"/>
      <c r="BF78" s="58"/>
    </row>
    <row r="79" spans="1:58" ht="21" customHeight="1" x14ac:dyDescent="0.3">
      <c r="A79" s="181" t="str">
        <f t="shared" ca="1" si="8"/>
        <v/>
      </c>
      <c r="B79" s="59"/>
      <c r="C79" s="147" t="e">
        <f>+VLOOKUP(B79,'اسماء العملاء'!$A$2:$E$142,5,FALSE)</f>
        <v>#N/A</v>
      </c>
      <c r="D79" s="67" t="e">
        <f>+VLOOKUP(B79,'اسماء العملاء'!$A$2:$C$140,2,FALSE)</f>
        <v>#N/A</v>
      </c>
      <c r="E79" s="147"/>
      <c r="F79" s="67" t="e">
        <f>+VLOOKUP(B79,'اسماء العملاء'!$A$2:$C$140,3,FALSE)</f>
        <v>#N/A</v>
      </c>
      <c r="G79" s="58"/>
      <c r="H79" s="98" t="e">
        <f>+VLOOKUP(G79,'انواع الفلاتر'!$B$2:$C$52,2,FALSE)</f>
        <v>#N/A</v>
      </c>
      <c r="I79" s="71"/>
      <c r="J79" s="96" t="e">
        <f t="shared" si="9"/>
        <v>#N/A</v>
      </c>
      <c r="K79" s="77"/>
      <c r="L79" s="77"/>
      <c r="M79" s="195"/>
      <c r="N79" s="78">
        <f t="shared" si="10"/>
        <v>0</v>
      </c>
      <c r="O79" s="192"/>
      <c r="P79" s="91"/>
      <c r="Q79" s="261"/>
      <c r="R79" s="261"/>
      <c r="S79" s="277"/>
      <c r="T79" s="281">
        <f t="shared" si="11"/>
        <v>0</v>
      </c>
      <c r="U79" s="273"/>
      <c r="V79" s="268"/>
      <c r="W79" s="268"/>
      <c r="X79" s="268"/>
      <c r="Y79" s="268"/>
      <c r="Z79" s="268"/>
      <c r="AA79" s="268"/>
      <c r="AB79" s="268"/>
      <c r="AC79" s="268"/>
      <c r="AD79" s="268"/>
      <c r="AE79" s="268"/>
      <c r="AF79" s="268"/>
      <c r="AG79" s="268"/>
      <c r="AH79" s="268"/>
      <c r="AI79" s="268"/>
      <c r="AJ79" s="268"/>
      <c r="AK79" s="268"/>
      <c r="AL79" s="191"/>
      <c r="AM79" s="191"/>
      <c r="AN79" s="191"/>
      <c r="AO79" s="191"/>
      <c r="AP79" s="191"/>
      <c r="AQ79" s="191"/>
      <c r="AR79" s="191"/>
      <c r="AS79" s="191"/>
      <c r="AT79" s="191"/>
      <c r="AU79" s="191"/>
      <c r="AV79" s="191"/>
      <c r="AW79" s="191"/>
      <c r="AX79" s="191"/>
      <c r="AY79" s="191"/>
      <c r="AZ79" s="191"/>
      <c r="BA79" s="191"/>
      <c r="BB79" s="191"/>
      <c r="BC79" s="191"/>
      <c r="BD79" s="191"/>
      <c r="BE79" s="191"/>
      <c r="BF79" s="58"/>
    </row>
    <row r="80" spans="1:58" ht="21" customHeight="1" x14ac:dyDescent="0.3">
      <c r="A80" s="181" t="str">
        <f t="shared" ca="1" si="8"/>
        <v/>
      </c>
      <c r="B80" s="59"/>
      <c r="C80" s="147" t="e">
        <f>+VLOOKUP(B80,'اسماء العملاء'!$A$2:$E$142,5,FALSE)</f>
        <v>#N/A</v>
      </c>
      <c r="D80" s="67" t="e">
        <f>+VLOOKUP(B80,'اسماء العملاء'!$A$2:$C$140,2,FALSE)</f>
        <v>#N/A</v>
      </c>
      <c r="E80" s="147"/>
      <c r="F80" s="67" t="e">
        <f>+VLOOKUP(B80,'اسماء العملاء'!$A$2:$C$140,3,FALSE)</f>
        <v>#N/A</v>
      </c>
      <c r="G80" s="58"/>
      <c r="H80" s="98" t="e">
        <f>+VLOOKUP(G80,'انواع الفلاتر'!$B$2:$C$52,2,FALSE)</f>
        <v>#N/A</v>
      </c>
      <c r="I80" s="71"/>
      <c r="J80" s="96" t="e">
        <f t="shared" si="9"/>
        <v>#N/A</v>
      </c>
      <c r="K80" s="77"/>
      <c r="L80" s="77"/>
      <c r="M80" s="195"/>
      <c r="N80" s="78">
        <f t="shared" si="10"/>
        <v>0</v>
      </c>
      <c r="O80" s="192"/>
      <c r="P80" s="91"/>
      <c r="Q80" s="261"/>
      <c r="R80" s="261"/>
      <c r="S80" s="277"/>
      <c r="T80" s="281">
        <f t="shared" si="11"/>
        <v>0</v>
      </c>
      <c r="U80" s="273"/>
      <c r="V80" s="268"/>
      <c r="W80" s="268"/>
      <c r="X80" s="268"/>
      <c r="Y80" s="268"/>
      <c r="Z80" s="268"/>
      <c r="AA80" s="268"/>
      <c r="AB80" s="268"/>
      <c r="AC80" s="268"/>
      <c r="AD80" s="268"/>
      <c r="AE80" s="268"/>
      <c r="AF80" s="268"/>
      <c r="AG80" s="268"/>
      <c r="AH80" s="268"/>
      <c r="AI80" s="268"/>
      <c r="AJ80" s="268"/>
      <c r="AK80" s="268"/>
      <c r="AL80" s="191"/>
      <c r="AM80" s="191"/>
      <c r="AN80" s="191"/>
      <c r="AO80" s="191"/>
      <c r="AP80" s="191"/>
      <c r="AQ80" s="191"/>
      <c r="AR80" s="191"/>
      <c r="AS80" s="191"/>
      <c r="AT80" s="191"/>
      <c r="AU80" s="191"/>
      <c r="AV80" s="191"/>
      <c r="AW80" s="191"/>
      <c r="AX80" s="191"/>
      <c r="AY80" s="191"/>
      <c r="AZ80" s="191"/>
      <c r="BA80" s="191"/>
      <c r="BB80" s="191"/>
      <c r="BC80" s="191"/>
      <c r="BD80" s="191"/>
      <c r="BE80" s="191"/>
      <c r="BF80" s="58"/>
    </row>
    <row r="81" spans="1:58" ht="21" customHeight="1" x14ac:dyDescent="0.3">
      <c r="A81" s="181" t="str">
        <f t="shared" ca="1" si="8"/>
        <v/>
      </c>
      <c r="B81" s="59"/>
      <c r="C81" s="147" t="e">
        <f>+VLOOKUP(B81,'اسماء العملاء'!$A$2:$E$142,5,FALSE)</f>
        <v>#N/A</v>
      </c>
      <c r="D81" s="67" t="e">
        <f>+VLOOKUP(B81,'اسماء العملاء'!$A$2:$C$140,2,FALSE)</f>
        <v>#N/A</v>
      </c>
      <c r="E81" s="147"/>
      <c r="F81" s="67" t="e">
        <f>+VLOOKUP(B81,'اسماء العملاء'!$A$2:$C$140,3,FALSE)</f>
        <v>#N/A</v>
      </c>
      <c r="G81" s="58"/>
      <c r="H81" s="98" t="e">
        <f>+VLOOKUP(G81,'انواع الفلاتر'!$B$2:$C$52,2,FALSE)</f>
        <v>#N/A</v>
      </c>
      <c r="I81" s="71"/>
      <c r="J81" s="96" t="e">
        <f t="shared" si="9"/>
        <v>#N/A</v>
      </c>
      <c r="K81" s="77"/>
      <c r="L81" s="77"/>
      <c r="M81" s="195"/>
      <c r="N81" s="78">
        <f t="shared" si="10"/>
        <v>0</v>
      </c>
      <c r="O81" s="192"/>
      <c r="P81" s="91"/>
      <c r="Q81" s="261"/>
      <c r="R81" s="261"/>
      <c r="S81" s="277"/>
      <c r="T81" s="281">
        <f t="shared" si="11"/>
        <v>0</v>
      </c>
      <c r="U81" s="273"/>
      <c r="V81" s="268"/>
      <c r="W81" s="268"/>
      <c r="X81" s="268"/>
      <c r="Y81" s="268"/>
      <c r="Z81" s="268"/>
      <c r="AA81" s="268"/>
      <c r="AB81" s="268"/>
      <c r="AC81" s="268"/>
      <c r="AD81" s="268"/>
      <c r="AE81" s="268"/>
      <c r="AF81" s="268"/>
      <c r="AG81" s="268"/>
      <c r="AH81" s="268"/>
      <c r="AI81" s="268"/>
      <c r="AJ81" s="268"/>
      <c r="AK81" s="268"/>
      <c r="AL81" s="191"/>
      <c r="AM81" s="191"/>
      <c r="AN81" s="191"/>
      <c r="AO81" s="191"/>
      <c r="AP81" s="191"/>
      <c r="AQ81" s="191"/>
      <c r="AR81" s="191"/>
      <c r="AS81" s="191"/>
      <c r="AT81" s="191"/>
      <c r="AU81" s="191"/>
      <c r="AV81" s="191"/>
      <c r="AW81" s="191"/>
      <c r="AX81" s="191"/>
      <c r="AY81" s="191"/>
      <c r="AZ81" s="191"/>
      <c r="BA81" s="191"/>
      <c r="BB81" s="191"/>
      <c r="BC81" s="191"/>
      <c r="BD81" s="191"/>
      <c r="BE81" s="191"/>
      <c r="BF81" s="58"/>
    </row>
    <row r="82" spans="1:58" ht="21" customHeight="1" x14ac:dyDescent="0.3">
      <c r="A82" s="181" t="str">
        <f t="shared" ca="1" si="8"/>
        <v/>
      </c>
      <c r="B82" s="59"/>
      <c r="C82" s="147" t="e">
        <f>+VLOOKUP(B82,'اسماء العملاء'!$A$2:$E$142,5,FALSE)</f>
        <v>#N/A</v>
      </c>
      <c r="D82" s="67" t="e">
        <f>+VLOOKUP(B82,'اسماء العملاء'!$A$2:$C$140,2,FALSE)</f>
        <v>#N/A</v>
      </c>
      <c r="E82" s="147"/>
      <c r="F82" s="67" t="e">
        <f>+VLOOKUP(B82,'اسماء العملاء'!$A$2:$C$140,3,FALSE)</f>
        <v>#N/A</v>
      </c>
      <c r="G82" s="58"/>
      <c r="H82" s="98" t="e">
        <f>+VLOOKUP(G82,'انواع الفلاتر'!$B$2:$C$52,2,FALSE)</f>
        <v>#N/A</v>
      </c>
      <c r="I82" s="71"/>
      <c r="J82" s="96" t="e">
        <f t="shared" si="9"/>
        <v>#N/A</v>
      </c>
      <c r="K82" s="77"/>
      <c r="L82" s="77"/>
      <c r="M82" s="195"/>
      <c r="N82" s="78">
        <f t="shared" si="10"/>
        <v>0</v>
      </c>
      <c r="O82" s="192"/>
      <c r="P82" s="91"/>
      <c r="Q82" s="261"/>
      <c r="R82" s="261"/>
      <c r="S82" s="277"/>
      <c r="T82" s="281">
        <f t="shared" si="11"/>
        <v>0</v>
      </c>
      <c r="U82" s="273"/>
      <c r="V82" s="268"/>
      <c r="W82" s="268"/>
      <c r="X82" s="268"/>
      <c r="Y82" s="268"/>
      <c r="Z82" s="268"/>
      <c r="AA82" s="268"/>
      <c r="AB82" s="268"/>
      <c r="AC82" s="268"/>
      <c r="AD82" s="268"/>
      <c r="AE82" s="268"/>
      <c r="AF82" s="268"/>
      <c r="AG82" s="268"/>
      <c r="AH82" s="268"/>
      <c r="AI82" s="268"/>
      <c r="AJ82" s="268"/>
      <c r="AK82" s="268"/>
      <c r="AL82" s="191"/>
      <c r="AM82" s="191"/>
      <c r="AN82" s="191"/>
      <c r="AO82" s="191"/>
      <c r="AP82" s="191"/>
      <c r="AQ82" s="191"/>
      <c r="AR82" s="191"/>
      <c r="AS82" s="191"/>
      <c r="AT82" s="191"/>
      <c r="AU82" s="191"/>
      <c r="AV82" s="191"/>
      <c r="AW82" s="191"/>
      <c r="AX82" s="191"/>
      <c r="AY82" s="191"/>
      <c r="AZ82" s="191"/>
      <c r="BA82" s="191"/>
      <c r="BB82" s="191"/>
      <c r="BC82" s="191"/>
      <c r="BD82" s="191"/>
      <c r="BE82" s="191"/>
      <c r="BF82" s="58"/>
    </row>
    <row r="83" spans="1:58" ht="21" customHeight="1" x14ac:dyDescent="0.3">
      <c r="A83" s="181" t="str">
        <f t="shared" ca="1" si="8"/>
        <v/>
      </c>
      <c r="B83" s="59"/>
      <c r="C83" s="147" t="e">
        <f>+VLOOKUP(B83,'اسماء العملاء'!$A$2:$E$142,5,FALSE)</f>
        <v>#N/A</v>
      </c>
      <c r="D83" s="67" t="e">
        <f>+VLOOKUP(B83,'اسماء العملاء'!$A$2:$C$140,2,FALSE)</f>
        <v>#N/A</v>
      </c>
      <c r="E83" s="147"/>
      <c r="F83" s="67" t="e">
        <f>+VLOOKUP(B83,'اسماء العملاء'!$A$2:$C$140,3,FALSE)</f>
        <v>#N/A</v>
      </c>
      <c r="G83" s="58"/>
      <c r="H83" s="98" t="e">
        <f>+VLOOKUP(G83,'انواع الفلاتر'!$B$2:$C$52,2,FALSE)</f>
        <v>#N/A</v>
      </c>
      <c r="I83" s="71"/>
      <c r="J83" s="96" t="e">
        <f t="shared" si="9"/>
        <v>#N/A</v>
      </c>
      <c r="K83" s="77"/>
      <c r="L83" s="77"/>
      <c r="M83" s="195"/>
      <c r="N83" s="78">
        <f t="shared" si="10"/>
        <v>0</v>
      </c>
      <c r="O83" s="192"/>
      <c r="P83" s="91"/>
      <c r="Q83" s="261"/>
      <c r="R83" s="261"/>
      <c r="S83" s="277"/>
      <c r="T83" s="281">
        <f t="shared" si="11"/>
        <v>0</v>
      </c>
      <c r="U83" s="273"/>
      <c r="V83" s="268"/>
      <c r="W83" s="268"/>
      <c r="X83" s="268"/>
      <c r="Y83" s="268"/>
      <c r="Z83" s="268"/>
      <c r="AA83" s="268"/>
      <c r="AB83" s="268"/>
      <c r="AC83" s="268"/>
      <c r="AD83" s="268"/>
      <c r="AE83" s="268"/>
      <c r="AF83" s="268"/>
      <c r="AG83" s="268"/>
      <c r="AH83" s="268"/>
      <c r="AI83" s="268"/>
      <c r="AJ83" s="268"/>
      <c r="AK83" s="268"/>
      <c r="AL83" s="191"/>
      <c r="AM83" s="191"/>
      <c r="AN83" s="191"/>
      <c r="AO83" s="191"/>
      <c r="AP83" s="191"/>
      <c r="AQ83" s="191"/>
      <c r="AR83" s="191"/>
      <c r="AS83" s="191"/>
      <c r="AT83" s="191"/>
      <c r="AU83" s="191"/>
      <c r="AV83" s="191"/>
      <c r="AW83" s="191"/>
      <c r="AX83" s="191"/>
      <c r="AY83" s="191"/>
      <c r="AZ83" s="191"/>
      <c r="BA83" s="191"/>
      <c r="BB83" s="191"/>
      <c r="BC83" s="191"/>
      <c r="BD83" s="191"/>
      <c r="BE83" s="191"/>
      <c r="BF83" s="58"/>
    </row>
    <row r="84" spans="1:58" ht="21" customHeight="1" x14ac:dyDescent="0.3">
      <c r="A84" s="181" t="str">
        <f t="shared" ca="1" si="8"/>
        <v/>
      </c>
      <c r="B84" s="59"/>
      <c r="C84" s="147" t="e">
        <f>+VLOOKUP(B84,'اسماء العملاء'!$A$2:$E$142,5,FALSE)</f>
        <v>#N/A</v>
      </c>
      <c r="D84" s="67" t="e">
        <f>+VLOOKUP(B84,'اسماء العملاء'!$A$2:$C$140,2,FALSE)</f>
        <v>#N/A</v>
      </c>
      <c r="E84" s="147"/>
      <c r="F84" s="67" t="e">
        <f>+VLOOKUP(B84,'اسماء العملاء'!$A$2:$C$140,3,FALSE)</f>
        <v>#N/A</v>
      </c>
      <c r="G84" s="58"/>
      <c r="H84" s="98" t="e">
        <f>+VLOOKUP(G84,'انواع الفلاتر'!$B$2:$C$52,2,FALSE)</f>
        <v>#N/A</v>
      </c>
      <c r="I84" s="71"/>
      <c r="J84" s="96" t="e">
        <f t="shared" si="9"/>
        <v>#N/A</v>
      </c>
      <c r="K84" s="77"/>
      <c r="L84" s="77"/>
      <c r="M84" s="195"/>
      <c r="N84" s="78">
        <f t="shared" si="10"/>
        <v>0</v>
      </c>
      <c r="O84" s="192"/>
      <c r="P84" s="91"/>
      <c r="Q84" s="261"/>
      <c r="R84" s="261"/>
      <c r="S84" s="277"/>
      <c r="T84" s="281">
        <f t="shared" si="11"/>
        <v>0</v>
      </c>
      <c r="U84" s="273"/>
      <c r="V84" s="268"/>
      <c r="W84" s="268"/>
      <c r="X84" s="268"/>
      <c r="Y84" s="268"/>
      <c r="Z84" s="268"/>
      <c r="AA84" s="268"/>
      <c r="AB84" s="268"/>
      <c r="AC84" s="268"/>
      <c r="AD84" s="268"/>
      <c r="AE84" s="268"/>
      <c r="AF84" s="268"/>
      <c r="AG84" s="268"/>
      <c r="AH84" s="268"/>
      <c r="AI84" s="268"/>
      <c r="AJ84" s="268"/>
      <c r="AK84" s="268"/>
      <c r="AL84" s="191"/>
      <c r="AM84" s="191"/>
      <c r="AN84" s="191"/>
      <c r="AO84" s="191"/>
      <c r="AP84" s="191"/>
      <c r="AQ84" s="191"/>
      <c r="AR84" s="191"/>
      <c r="AS84" s="191"/>
      <c r="AT84" s="191"/>
      <c r="AU84" s="191"/>
      <c r="AV84" s="191"/>
      <c r="AW84" s="191"/>
      <c r="AX84" s="191"/>
      <c r="AY84" s="191"/>
      <c r="AZ84" s="191"/>
      <c r="BA84" s="191"/>
      <c r="BB84" s="191"/>
      <c r="BC84" s="191"/>
      <c r="BD84" s="191"/>
      <c r="BE84" s="191"/>
      <c r="BF84" s="58"/>
    </row>
    <row r="85" spans="1:58" ht="21" customHeight="1" x14ac:dyDescent="0.3">
      <c r="A85" s="181" t="str">
        <f t="shared" ca="1" si="8"/>
        <v/>
      </c>
      <c r="B85" s="59"/>
      <c r="C85" s="147" t="e">
        <f>+VLOOKUP(B85,'اسماء العملاء'!$A$2:$E$142,5,FALSE)</f>
        <v>#N/A</v>
      </c>
      <c r="D85" s="67" t="e">
        <f>+VLOOKUP(B85,'اسماء العملاء'!$A$2:$C$140,2,FALSE)</f>
        <v>#N/A</v>
      </c>
      <c r="E85" s="147"/>
      <c r="F85" s="67" t="e">
        <f>+VLOOKUP(B85,'اسماء العملاء'!$A$2:$C$140,3,FALSE)</f>
        <v>#N/A</v>
      </c>
      <c r="G85" s="58"/>
      <c r="H85" s="98" t="e">
        <f>+VLOOKUP(G85,'انواع الفلاتر'!$B$2:$C$52,2,FALSE)</f>
        <v>#N/A</v>
      </c>
      <c r="I85" s="71"/>
      <c r="J85" s="96" t="e">
        <f t="shared" si="9"/>
        <v>#N/A</v>
      </c>
      <c r="K85" s="77"/>
      <c r="L85" s="77"/>
      <c r="M85" s="195"/>
      <c r="N85" s="78">
        <f t="shared" si="10"/>
        <v>0</v>
      </c>
      <c r="O85" s="192"/>
      <c r="P85" s="91"/>
      <c r="Q85" s="261"/>
      <c r="R85" s="261"/>
      <c r="S85" s="277"/>
      <c r="T85" s="281">
        <f t="shared" si="11"/>
        <v>0</v>
      </c>
      <c r="U85" s="273"/>
      <c r="V85" s="268"/>
      <c r="W85" s="268"/>
      <c r="X85" s="268"/>
      <c r="Y85" s="268"/>
      <c r="Z85" s="268"/>
      <c r="AA85" s="268"/>
      <c r="AB85" s="268"/>
      <c r="AC85" s="268"/>
      <c r="AD85" s="268"/>
      <c r="AE85" s="268"/>
      <c r="AF85" s="268"/>
      <c r="AG85" s="268"/>
      <c r="AH85" s="268"/>
      <c r="AI85" s="268"/>
      <c r="AJ85" s="268"/>
      <c r="AK85" s="268"/>
      <c r="AL85" s="191"/>
      <c r="AM85" s="191"/>
      <c r="AN85" s="191"/>
      <c r="AO85" s="191"/>
      <c r="AP85" s="191"/>
      <c r="AQ85" s="191"/>
      <c r="AR85" s="191"/>
      <c r="AS85" s="191"/>
      <c r="AT85" s="191"/>
      <c r="AU85" s="191"/>
      <c r="AV85" s="191"/>
      <c r="AW85" s="191"/>
      <c r="AX85" s="191"/>
      <c r="AY85" s="191"/>
      <c r="AZ85" s="191"/>
      <c r="BA85" s="191"/>
      <c r="BB85" s="191"/>
      <c r="BC85" s="191"/>
      <c r="BD85" s="191"/>
      <c r="BE85" s="191"/>
      <c r="BF85" s="58"/>
    </row>
    <row r="86" spans="1:58" ht="21" customHeight="1" x14ac:dyDescent="0.3">
      <c r="A86" s="181" t="str">
        <f t="shared" ca="1" si="8"/>
        <v/>
      </c>
      <c r="B86" s="59"/>
      <c r="C86" s="147" t="e">
        <f>+VLOOKUP(B86,'اسماء العملاء'!$A$2:$E$142,5,FALSE)</f>
        <v>#N/A</v>
      </c>
      <c r="D86" s="67" t="e">
        <f>+VLOOKUP(B86,'اسماء العملاء'!$A$2:$C$140,2,FALSE)</f>
        <v>#N/A</v>
      </c>
      <c r="E86" s="147"/>
      <c r="F86" s="67" t="e">
        <f>+VLOOKUP(B86,'اسماء العملاء'!$A$2:$C$140,3,FALSE)</f>
        <v>#N/A</v>
      </c>
      <c r="G86" s="58"/>
      <c r="H86" s="98" t="e">
        <f>+VLOOKUP(G86,'انواع الفلاتر'!$B$2:$C$52,2,FALSE)</f>
        <v>#N/A</v>
      </c>
      <c r="I86" s="71"/>
      <c r="J86" s="96" t="e">
        <f t="shared" si="9"/>
        <v>#N/A</v>
      </c>
      <c r="K86" s="77"/>
      <c r="L86" s="77"/>
      <c r="M86" s="195"/>
      <c r="N86" s="78">
        <f t="shared" si="10"/>
        <v>0</v>
      </c>
      <c r="O86" s="192"/>
      <c r="P86" s="91"/>
      <c r="Q86" s="261"/>
      <c r="R86" s="261"/>
      <c r="S86" s="277"/>
      <c r="T86" s="281">
        <f t="shared" si="11"/>
        <v>0</v>
      </c>
      <c r="U86" s="273"/>
      <c r="V86" s="268"/>
      <c r="W86" s="268"/>
      <c r="X86" s="268"/>
      <c r="Y86" s="268"/>
      <c r="Z86" s="268"/>
      <c r="AA86" s="268"/>
      <c r="AB86" s="268"/>
      <c r="AC86" s="268"/>
      <c r="AD86" s="268"/>
      <c r="AE86" s="268"/>
      <c r="AF86" s="268"/>
      <c r="AG86" s="268"/>
      <c r="AH86" s="268"/>
      <c r="AI86" s="268"/>
      <c r="AJ86" s="268"/>
      <c r="AK86" s="268"/>
      <c r="AL86" s="191"/>
      <c r="AM86" s="191"/>
      <c r="AN86" s="191"/>
      <c r="AO86" s="191"/>
      <c r="AP86" s="191"/>
      <c r="AQ86" s="191"/>
      <c r="AR86" s="191"/>
      <c r="AS86" s="191"/>
      <c r="AT86" s="191"/>
      <c r="AU86" s="191"/>
      <c r="AV86" s="191"/>
      <c r="AW86" s="191"/>
      <c r="AX86" s="191"/>
      <c r="AY86" s="191"/>
      <c r="AZ86" s="191"/>
      <c r="BA86" s="191"/>
      <c r="BB86" s="191"/>
      <c r="BC86" s="191"/>
      <c r="BD86" s="191"/>
      <c r="BE86" s="191"/>
      <c r="BF86" s="58"/>
    </row>
    <row r="87" spans="1:58" ht="21" customHeight="1" x14ac:dyDescent="0.3">
      <c r="A87" s="181" t="str">
        <f t="shared" ca="1" si="8"/>
        <v/>
      </c>
      <c r="B87" s="59"/>
      <c r="C87" s="147" t="e">
        <f>+VLOOKUP(B87,'اسماء العملاء'!$A$2:$E$142,5,FALSE)</f>
        <v>#N/A</v>
      </c>
      <c r="D87" s="67" t="e">
        <f>+VLOOKUP(B87,'اسماء العملاء'!$A$2:$C$140,2,FALSE)</f>
        <v>#N/A</v>
      </c>
      <c r="E87" s="147"/>
      <c r="F87" s="67" t="e">
        <f>+VLOOKUP(B87,'اسماء العملاء'!$A$2:$C$140,3,FALSE)</f>
        <v>#N/A</v>
      </c>
      <c r="G87" s="58"/>
      <c r="H87" s="98" t="e">
        <f>+VLOOKUP(G87,'انواع الفلاتر'!$B$2:$C$52,2,FALSE)</f>
        <v>#N/A</v>
      </c>
      <c r="I87" s="71"/>
      <c r="J87" s="96" t="e">
        <f t="shared" si="9"/>
        <v>#N/A</v>
      </c>
      <c r="K87" s="77"/>
      <c r="L87" s="77"/>
      <c r="M87" s="195"/>
      <c r="N87" s="78">
        <f t="shared" si="10"/>
        <v>0</v>
      </c>
      <c r="O87" s="192"/>
      <c r="P87" s="91"/>
      <c r="Q87" s="261"/>
      <c r="R87" s="261"/>
      <c r="S87" s="277"/>
      <c r="T87" s="281">
        <f t="shared" si="11"/>
        <v>0</v>
      </c>
      <c r="U87" s="273"/>
      <c r="V87" s="268"/>
      <c r="W87" s="268"/>
      <c r="X87" s="268"/>
      <c r="Y87" s="268"/>
      <c r="Z87" s="268"/>
      <c r="AA87" s="268"/>
      <c r="AB87" s="268"/>
      <c r="AC87" s="268"/>
      <c r="AD87" s="268"/>
      <c r="AE87" s="268"/>
      <c r="AF87" s="268"/>
      <c r="AG87" s="268"/>
      <c r="AH87" s="268"/>
      <c r="AI87" s="268"/>
      <c r="AJ87" s="268"/>
      <c r="AK87" s="268"/>
      <c r="AL87" s="191"/>
      <c r="AM87" s="191"/>
      <c r="AN87" s="191"/>
      <c r="AO87" s="191"/>
      <c r="AP87" s="191"/>
      <c r="AQ87" s="191"/>
      <c r="AR87" s="191"/>
      <c r="AS87" s="191"/>
      <c r="AT87" s="191"/>
      <c r="AU87" s="191"/>
      <c r="AV87" s="191"/>
      <c r="AW87" s="191"/>
      <c r="AX87" s="191"/>
      <c r="AY87" s="191"/>
      <c r="AZ87" s="191"/>
      <c r="BA87" s="191"/>
      <c r="BB87" s="191"/>
      <c r="BC87" s="191"/>
      <c r="BD87" s="191"/>
      <c r="BE87" s="191"/>
      <c r="BF87" s="58"/>
    </row>
    <row r="88" spans="1:58" ht="21" customHeight="1" x14ac:dyDescent="0.3">
      <c r="A88" s="181" t="str">
        <f t="shared" ca="1" si="8"/>
        <v/>
      </c>
      <c r="B88" s="59"/>
      <c r="C88" s="147" t="e">
        <f>+VLOOKUP(B88,'اسماء العملاء'!$A$2:$E$142,5,FALSE)</f>
        <v>#N/A</v>
      </c>
      <c r="D88" s="67" t="e">
        <f>+VLOOKUP(B88,'اسماء العملاء'!$A$2:$C$140,2,FALSE)</f>
        <v>#N/A</v>
      </c>
      <c r="E88" s="147"/>
      <c r="F88" s="67" t="e">
        <f>+VLOOKUP(B88,'اسماء العملاء'!$A$2:$C$140,3,FALSE)</f>
        <v>#N/A</v>
      </c>
      <c r="G88" s="58"/>
      <c r="H88" s="98" t="e">
        <f>+VLOOKUP(G88,'انواع الفلاتر'!$B$2:$C$52,2,FALSE)</f>
        <v>#N/A</v>
      </c>
      <c r="I88" s="71"/>
      <c r="J88" s="96" t="e">
        <f t="shared" si="9"/>
        <v>#N/A</v>
      </c>
      <c r="K88" s="77"/>
      <c r="L88" s="77"/>
      <c r="M88" s="195"/>
      <c r="N88" s="78">
        <f t="shared" si="10"/>
        <v>0</v>
      </c>
      <c r="O88" s="192"/>
      <c r="P88" s="91"/>
      <c r="Q88" s="261"/>
      <c r="R88" s="261"/>
      <c r="S88" s="277"/>
      <c r="T88" s="281">
        <f t="shared" si="11"/>
        <v>0</v>
      </c>
      <c r="U88" s="273"/>
      <c r="V88" s="268"/>
      <c r="W88" s="268"/>
      <c r="X88" s="268"/>
      <c r="Y88" s="268"/>
      <c r="Z88" s="268"/>
      <c r="AA88" s="268"/>
      <c r="AB88" s="268"/>
      <c r="AC88" s="268"/>
      <c r="AD88" s="268"/>
      <c r="AE88" s="268"/>
      <c r="AF88" s="268"/>
      <c r="AG88" s="268"/>
      <c r="AH88" s="268"/>
      <c r="AI88" s="268"/>
      <c r="AJ88" s="268"/>
      <c r="AK88" s="268"/>
      <c r="AL88" s="191"/>
      <c r="AM88" s="191"/>
      <c r="AN88" s="191"/>
      <c r="AO88" s="191"/>
      <c r="AP88" s="191"/>
      <c r="AQ88" s="191"/>
      <c r="AR88" s="191"/>
      <c r="AS88" s="191"/>
      <c r="AT88" s="191"/>
      <c r="AU88" s="191"/>
      <c r="AV88" s="191"/>
      <c r="AW88" s="191"/>
      <c r="AX88" s="191"/>
      <c r="AY88" s="191"/>
      <c r="AZ88" s="191"/>
      <c r="BA88" s="191"/>
      <c r="BB88" s="191"/>
      <c r="BC88" s="191"/>
      <c r="BD88" s="191"/>
      <c r="BE88" s="191"/>
      <c r="BF88" s="58"/>
    </row>
    <row r="89" spans="1:58" ht="21" customHeight="1" x14ac:dyDescent="0.3">
      <c r="A89" s="181" t="str">
        <f t="shared" ca="1" si="8"/>
        <v/>
      </c>
      <c r="B89" s="59"/>
      <c r="C89" s="147" t="e">
        <f>+VLOOKUP(B89,'اسماء العملاء'!$A$2:$E$142,5,FALSE)</f>
        <v>#N/A</v>
      </c>
      <c r="D89" s="67" t="e">
        <f>+VLOOKUP(B89,'اسماء العملاء'!$A$2:$C$140,2,FALSE)</f>
        <v>#N/A</v>
      </c>
      <c r="E89" s="147"/>
      <c r="F89" s="67" t="e">
        <f>+VLOOKUP(B89,'اسماء العملاء'!$A$2:$C$140,3,FALSE)</f>
        <v>#N/A</v>
      </c>
      <c r="G89" s="58"/>
      <c r="H89" s="98" t="e">
        <f>+VLOOKUP(G89,'انواع الفلاتر'!$B$2:$C$52,2,FALSE)</f>
        <v>#N/A</v>
      </c>
      <c r="I89" s="71"/>
      <c r="J89" s="96" t="e">
        <f t="shared" si="9"/>
        <v>#N/A</v>
      </c>
      <c r="K89" s="77"/>
      <c r="L89" s="77"/>
      <c r="M89" s="195"/>
      <c r="N89" s="78">
        <f t="shared" si="10"/>
        <v>0</v>
      </c>
      <c r="O89" s="192"/>
      <c r="P89" s="91"/>
      <c r="Q89" s="261"/>
      <c r="R89" s="261"/>
      <c r="S89" s="277"/>
      <c r="T89" s="281">
        <f t="shared" si="11"/>
        <v>0</v>
      </c>
      <c r="U89" s="273"/>
      <c r="V89" s="268"/>
      <c r="W89" s="268"/>
      <c r="X89" s="268"/>
      <c r="Y89" s="268"/>
      <c r="Z89" s="268"/>
      <c r="AA89" s="268"/>
      <c r="AB89" s="268"/>
      <c r="AC89" s="268"/>
      <c r="AD89" s="268"/>
      <c r="AE89" s="268"/>
      <c r="AF89" s="268"/>
      <c r="AG89" s="268"/>
      <c r="AH89" s="268"/>
      <c r="AI89" s="268"/>
      <c r="AJ89" s="268"/>
      <c r="AK89" s="268"/>
      <c r="AL89" s="191"/>
      <c r="AM89" s="191"/>
      <c r="AN89" s="191"/>
      <c r="AO89" s="191"/>
      <c r="AP89" s="191"/>
      <c r="AQ89" s="191"/>
      <c r="AR89" s="191"/>
      <c r="AS89" s="191"/>
      <c r="AT89" s="191"/>
      <c r="AU89" s="191"/>
      <c r="AV89" s="191"/>
      <c r="AW89" s="191"/>
      <c r="AX89" s="191"/>
      <c r="AY89" s="191"/>
      <c r="AZ89" s="191"/>
      <c r="BA89" s="191"/>
      <c r="BB89" s="191"/>
      <c r="BC89" s="191"/>
      <c r="BD89" s="191"/>
      <c r="BE89" s="191"/>
      <c r="BF89" s="58"/>
    </row>
    <row r="90" spans="1:58" ht="21" customHeight="1" x14ac:dyDescent="0.3">
      <c r="A90" s="181" t="str">
        <f t="shared" ca="1" si="8"/>
        <v/>
      </c>
      <c r="B90" s="59"/>
      <c r="C90" s="147" t="e">
        <f>+VLOOKUP(B90,'اسماء العملاء'!$A$2:$E$142,5,FALSE)</f>
        <v>#N/A</v>
      </c>
      <c r="D90" s="67" t="e">
        <f>+VLOOKUP(B90,'اسماء العملاء'!$A$2:$C$140,2,FALSE)</f>
        <v>#N/A</v>
      </c>
      <c r="E90" s="147"/>
      <c r="F90" s="67" t="e">
        <f>+VLOOKUP(B90,'اسماء العملاء'!$A$2:$C$140,3,FALSE)</f>
        <v>#N/A</v>
      </c>
      <c r="G90" s="58"/>
      <c r="H90" s="98" t="e">
        <f>+VLOOKUP(G90,'انواع الفلاتر'!$B$2:$C$52,2,FALSE)</f>
        <v>#N/A</v>
      </c>
      <c r="I90" s="71"/>
      <c r="J90" s="96" t="e">
        <f t="shared" si="9"/>
        <v>#N/A</v>
      </c>
      <c r="K90" s="77"/>
      <c r="L90" s="77"/>
      <c r="M90" s="195"/>
      <c r="N90" s="78">
        <f t="shared" si="10"/>
        <v>0</v>
      </c>
      <c r="O90" s="192"/>
      <c r="P90" s="91"/>
      <c r="Q90" s="261"/>
      <c r="R90" s="261"/>
      <c r="S90" s="277"/>
      <c r="T90" s="281">
        <f t="shared" si="11"/>
        <v>0</v>
      </c>
      <c r="U90" s="273"/>
      <c r="V90" s="268"/>
      <c r="W90" s="268"/>
      <c r="X90" s="268"/>
      <c r="Y90" s="268"/>
      <c r="Z90" s="268"/>
      <c r="AA90" s="268"/>
      <c r="AB90" s="268"/>
      <c r="AC90" s="268"/>
      <c r="AD90" s="268"/>
      <c r="AE90" s="268"/>
      <c r="AF90" s="268"/>
      <c r="AG90" s="268"/>
      <c r="AH90" s="268"/>
      <c r="AI90" s="268"/>
      <c r="AJ90" s="268"/>
      <c r="AK90" s="268"/>
      <c r="AL90" s="191"/>
      <c r="AM90" s="191"/>
      <c r="AN90" s="191"/>
      <c r="AO90" s="191"/>
      <c r="AP90" s="191"/>
      <c r="AQ90" s="191"/>
      <c r="AR90" s="191"/>
      <c r="AS90" s="191"/>
      <c r="AT90" s="191"/>
      <c r="AU90" s="191"/>
      <c r="AV90" s="191"/>
      <c r="AW90" s="191"/>
      <c r="AX90" s="191"/>
      <c r="AY90" s="191"/>
      <c r="AZ90" s="191"/>
      <c r="BA90" s="191"/>
      <c r="BB90" s="191"/>
      <c r="BC90" s="191"/>
      <c r="BD90" s="191"/>
      <c r="BE90" s="191"/>
      <c r="BF90" s="58"/>
    </row>
    <row r="91" spans="1:58" ht="21" customHeight="1" x14ac:dyDescent="0.3">
      <c r="A91" s="181" t="str">
        <f t="shared" ca="1" si="8"/>
        <v/>
      </c>
      <c r="B91" s="59"/>
      <c r="C91" s="147" t="e">
        <f>+VLOOKUP(B91,'اسماء العملاء'!$A$2:$E$142,5,FALSE)</f>
        <v>#N/A</v>
      </c>
      <c r="D91" s="67" t="e">
        <f>+VLOOKUP(B91,'اسماء العملاء'!$A$2:$C$140,2,FALSE)</f>
        <v>#N/A</v>
      </c>
      <c r="E91" s="147"/>
      <c r="F91" s="67" t="e">
        <f>+VLOOKUP(B91,'اسماء العملاء'!$A$2:$C$140,3,FALSE)</f>
        <v>#N/A</v>
      </c>
      <c r="G91" s="58"/>
      <c r="H91" s="98" t="e">
        <f>+VLOOKUP(G91,'انواع الفلاتر'!$B$2:$C$52,2,FALSE)</f>
        <v>#N/A</v>
      </c>
      <c r="I91" s="71"/>
      <c r="J91" s="96" t="e">
        <f t="shared" si="9"/>
        <v>#N/A</v>
      </c>
      <c r="K91" s="77"/>
      <c r="L91" s="77"/>
      <c r="M91" s="195"/>
      <c r="N91" s="78">
        <f t="shared" si="10"/>
        <v>0</v>
      </c>
      <c r="O91" s="192"/>
      <c r="P91" s="91"/>
      <c r="Q91" s="261"/>
      <c r="R91" s="261"/>
      <c r="S91" s="277"/>
      <c r="T91" s="281">
        <f t="shared" si="11"/>
        <v>0</v>
      </c>
      <c r="U91" s="273"/>
      <c r="V91" s="268"/>
      <c r="W91" s="268"/>
      <c r="X91" s="268"/>
      <c r="Y91" s="268"/>
      <c r="Z91" s="268"/>
      <c r="AA91" s="268"/>
      <c r="AB91" s="268"/>
      <c r="AC91" s="268"/>
      <c r="AD91" s="268"/>
      <c r="AE91" s="268"/>
      <c r="AF91" s="268"/>
      <c r="AG91" s="268"/>
      <c r="AH91" s="268"/>
      <c r="AI91" s="268"/>
      <c r="AJ91" s="268"/>
      <c r="AK91" s="268"/>
      <c r="AL91" s="191"/>
      <c r="AM91" s="191"/>
      <c r="AN91" s="191"/>
      <c r="AO91" s="191"/>
      <c r="AP91" s="191"/>
      <c r="AQ91" s="191"/>
      <c r="AR91" s="191"/>
      <c r="AS91" s="191"/>
      <c r="AT91" s="191"/>
      <c r="AU91" s="191"/>
      <c r="AV91" s="191"/>
      <c r="AW91" s="191"/>
      <c r="AX91" s="191"/>
      <c r="AY91" s="191"/>
      <c r="AZ91" s="191"/>
      <c r="BA91" s="191"/>
      <c r="BB91" s="191"/>
      <c r="BC91" s="191"/>
      <c r="BD91" s="191"/>
      <c r="BE91" s="191"/>
      <c r="BF91" s="58"/>
    </row>
    <row r="92" spans="1:58" ht="21" customHeight="1" x14ac:dyDescent="0.3">
      <c r="A92" s="181" t="str">
        <f t="shared" ca="1" si="8"/>
        <v/>
      </c>
      <c r="B92" s="59"/>
      <c r="C92" s="147" t="e">
        <f>+VLOOKUP(B92,'اسماء العملاء'!$A$2:$E$142,5,FALSE)</f>
        <v>#N/A</v>
      </c>
      <c r="D92" s="67" t="e">
        <f>+VLOOKUP(B92,'اسماء العملاء'!$A$2:$C$140,2,FALSE)</f>
        <v>#N/A</v>
      </c>
      <c r="E92" s="147"/>
      <c r="F92" s="67" t="e">
        <f>+VLOOKUP(B92,'اسماء العملاء'!$A$2:$C$140,3,FALSE)</f>
        <v>#N/A</v>
      </c>
      <c r="G92" s="58"/>
      <c r="H92" s="98" t="e">
        <f>+VLOOKUP(G92,'انواع الفلاتر'!$B$2:$C$52,2,FALSE)</f>
        <v>#N/A</v>
      </c>
      <c r="I92" s="71"/>
      <c r="J92" s="96" t="e">
        <f t="shared" si="9"/>
        <v>#N/A</v>
      </c>
      <c r="K92" s="77"/>
      <c r="L92" s="77"/>
      <c r="M92" s="195"/>
      <c r="N92" s="78">
        <f t="shared" si="10"/>
        <v>0</v>
      </c>
      <c r="O92" s="192"/>
      <c r="P92" s="91"/>
      <c r="Q92" s="261"/>
      <c r="R92" s="261"/>
      <c r="S92" s="277"/>
      <c r="T92" s="281">
        <f t="shared" si="11"/>
        <v>0</v>
      </c>
      <c r="U92" s="273"/>
      <c r="V92" s="268"/>
      <c r="W92" s="268"/>
      <c r="X92" s="268"/>
      <c r="Y92" s="268"/>
      <c r="Z92" s="268"/>
      <c r="AA92" s="268"/>
      <c r="AB92" s="268"/>
      <c r="AC92" s="268"/>
      <c r="AD92" s="268"/>
      <c r="AE92" s="268"/>
      <c r="AF92" s="268"/>
      <c r="AG92" s="268"/>
      <c r="AH92" s="268"/>
      <c r="AI92" s="268"/>
      <c r="AJ92" s="268"/>
      <c r="AK92" s="268"/>
      <c r="AL92" s="191"/>
      <c r="AM92" s="191"/>
      <c r="AN92" s="191"/>
      <c r="AO92" s="191"/>
      <c r="AP92" s="191"/>
      <c r="AQ92" s="191"/>
      <c r="AR92" s="191"/>
      <c r="AS92" s="191"/>
      <c r="AT92" s="191"/>
      <c r="AU92" s="191"/>
      <c r="AV92" s="191"/>
      <c r="AW92" s="191"/>
      <c r="AX92" s="191"/>
      <c r="AY92" s="191"/>
      <c r="AZ92" s="191"/>
      <c r="BA92" s="191"/>
      <c r="BB92" s="191"/>
      <c r="BC92" s="191"/>
      <c r="BD92" s="191"/>
      <c r="BE92" s="191"/>
      <c r="BF92" s="58"/>
    </row>
    <row r="93" spans="1:58" ht="21" customHeight="1" x14ac:dyDescent="0.3">
      <c r="A93" s="181" t="str">
        <f t="shared" ca="1" si="8"/>
        <v/>
      </c>
      <c r="B93" s="59"/>
      <c r="C93" s="147" t="e">
        <f>+VLOOKUP(B93,'اسماء العملاء'!$A$2:$E$142,5,FALSE)</f>
        <v>#N/A</v>
      </c>
      <c r="D93" s="67" t="e">
        <f>+VLOOKUP(B93,'اسماء العملاء'!$A$2:$C$140,2,FALSE)</f>
        <v>#N/A</v>
      </c>
      <c r="E93" s="147"/>
      <c r="F93" s="67" t="e">
        <f>+VLOOKUP(B93,'اسماء العملاء'!$A$2:$C$140,3,FALSE)</f>
        <v>#N/A</v>
      </c>
      <c r="G93" s="58"/>
      <c r="H93" s="98" t="e">
        <f>+VLOOKUP(G93,'انواع الفلاتر'!$B$2:$C$52,2,FALSE)</f>
        <v>#N/A</v>
      </c>
      <c r="I93" s="71"/>
      <c r="J93" s="96" t="e">
        <f t="shared" si="9"/>
        <v>#N/A</v>
      </c>
      <c r="K93" s="77"/>
      <c r="L93" s="77"/>
      <c r="M93" s="195"/>
      <c r="N93" s="78">
        <f t="shared" si="10"/>
        <v>0</v>
      </c>
      <c r="O93" s="192"/>
      <c r="P93" s="91"/>
      <c r="Q93" s="261"/>
      <c r="R93" s="261"/>
      <c r="S93" s="277"/>
      <c r="T93" s="281">
        <f t="shared" si="11"/>
        <v>0</v>
      </c>
      <c r="U93" s="273"/>
      <c r="V93" s="268"/>
      <c r="W93" s="268"/>
      <c r="X93" s="268"/>
      <c r="Y93" s="268"/>
      <c r="Z93" s="268"/>
      <c r="AA93" s="268"/>
      <c r="AB93" s="268"/>
      <c r="AC93" s="268"/>
      <c r="AD93" s="268"/>
      <c r="AE93" s="268"/>
      <c r="AF93" s="268"/>
      <c r="AG93" s="268"/>
      <c r="AH93" s="268"/>
      <c r="AI93" s="268"/>
      <c r="AJ93" s="268"/>
      <c r="AK93" s="268"/>
      <c r="AL93" s="191"/>
      <c r="AM93" s="191"/>
      <c r="AN93" s="191"/>
      <c r="AO93" s="191"/>
      <c r="AP93" s="191"/>
      <c r="AQ93" s="191"/>
      <c r="AR93" s="191"/>
      <c r="AS93" s="191"/>
      <c r="AT93" s="191"/>
      <c r="AU93" s="191"/>
      <c r="AV93" s="191"/>
      <c r="AW93" s="191"/>
      <c r="AX93" s="191"/>
      <c r="AY93" s="191"/>
      <c r="AZ93" s="191"/>
      <c r="BA93" s="191"/>
      <c r="BB93" s="191"/>
      <c r="BC93" s="191"/>
      <c r="BD93" s="191"/>
      <c r="BE93" s="191"/>
      <c r="BF93" s="58"/>
    </row>
    <row r="94" spans="1:58" ht="21" customHeight="1" x14ac:dyDescent="0.3">
      <c r="A94" s="181" t="str">
        <f t="shared" ca="1" si="8"/>
        <v/>
      </c>
      <c r="B94" s="59"/>
      <c r="C94" s="147" t="e">
        <f>+VLOOKUP(B94,'اسماء العملاء'!$A$2:$E$142,5,FALSE)</f>
        <v>#N/A</v>
      </c>
      <c r="D94" s="67" t="e">
        <f>+VLOOKUP(B94,'اسماء العملاء'!$A$2:$C$140,2,FALSE)</f>
        <v>#N/A</v>
      </c>
      <c r="E94" s="147"/>
      <c r="F94" s="67" t="e">
        <f>+VLOOKUP(B94,'اسماء العملاء'!$A$2:$C$140,3,FALSE)</f>
        <v>#N/A</v>
      </c>
      <c r="G94" s="58"/>
      <c r="H94" s="98" t="e">
        <f>+VLOOKUP(G94,'انواع الفلاتر'!$B$2:$C$52,2,FALSE)</f>
        <v>#N/A</v>
      </c>
      <c r="I94" s="71"/>
      <c r="J94" s="96" t="e">
        <f t="shared" si="9"/>
        <v>#N/A</v>
      </c>
      <c r="K94" s="77"/>
      <c r="L94" s="77"/>
      <c r="M94" s="195"/>
      <c r="N94" s="78">
        <f t="shared" si="10"/>
        <v>0</v>
      </c>
      <c r="O94" s="192"/>
      <c r="P94" s="91"/>
      <c r="Q94" s="261"/>
      <c r="R94" s="261"/>
      <c r="S94" s="277"/>
      <c r="T94" s="281">
        <f t="shared" si="11"/>
        <v>0</v>
      </c>
      <c r="U94" s="273"/>
      <c r="V94" s="268"/>
      <c r="W94" s="268"/>
      <c r="X94" s="268"/>
      <c r="Y94" s="268"/>
      <c r="Z94" s="268"/>
      <c r="AA94" s="268"/>
      <c r="AB94" s="268"/>
      <c r="AC94" s="268"/>
      <c r="AD94" s="268"/>
      <c r="AE94" s="268"/>
      <c r="AF94" s="268"/>
      <c r="AG94" s="268"/>
      <c r="AH94" s="268"/>
      <c r="AI94" s="268"/>
      <c r="AJ94" s="268"/>
      <c r="AK94" s="268"/>
      <c r="AL94" s="191"/>
      <c r="AM94" s="191"/>
      <c r="AN94" s="191"/>
      <c r="AO94" s="191"/>
      <c r="AP94" s="191"/>
      <c r="AQ94" s="191"/>
      <c r="AR94" s="191"/>
      <c r="AS94" s="191"/>
      <c r="AT94" s="191"/>
      <c r="AU94" s="191"/>
      <c r="AV94" s="191"/>
      <c r="AW94" s="191"/>
      <c r="AX94" s="191"/>
      <c r="AY94" s="191"/>
      <c r="AZ94" s="191"/>
      <c r="BA94" s="191"/>
      <c r="BB94" s="191"/>
      <c r="BC94" s="191"/>
      <c r="BD94" s="191"/>
      <c r="BE94" s="191"/>
      <c r="BF94" s="58"/>
    </row>
    <row r="95" spans="1:58" ht="21" customHeight="1" x14ac:dyDescent="0.3">
      <c r="A95" s="181" t="str">
        <f t="shared" ca="1" si="8"/>
        <v/>
      </c>
      <c r="B95" s="59"/>
      <c r="C95" s="147" t="e">
        <f>+VLOOKUP(B95,'اسماء العملاء'!$A$2:$E$142,5,FALSE)</f>
        <v>#N/A</v>
      </c>
      <c r="D95" s="67" t="e">
        <f>+VLOOKUP(B95,'اسماء العملاء'!$A$2:$C$140,2,FALSE)</f>
        <v>#N/A</v>
      </c>
      <c r="E95" s="147"/>
      <c r="F95" s="67" t="e">
        <f>+VLOOKUP(B95,'اسماء العملاء'!$A$2:$C$140,3,FALSE)</f>
        <v>#N/A</v>
      </c>
      <c r="G95" s="58"/>
      <c r="H95" s="98" t="e">
        <f>+VLOOKUP(G95,'انواع الفلاتر'!$B$2:$C$52,2,FALSE)</f>
        <v>#N/A</v>
      </c>
      <c r="I95" s="71"/>
      <c r="J95" s="96" t="e">
        <f t="shared" si="9"/>
        <v>#N/A</v>
      </c>
      <c r="K95" s="77"/>
      <c r="L95" s="77"/>
      <c r="M95" s="195"/>
      <c r="N95" s="78">
        <f t="shared" si="10"/>
        <v>0</v>
      </c>
      <c r="O95" s="192"/>
      <c r="P95" s="91"/>
      <c r="Q95" s="261"/>
      <c r="R95" s="261"/>
      <c r="S95" s="277"/>
      <c r="T95" s="281">
        <f t="shared" si="11"/>
        <v>0</v>
      </c>
      <c r="U95" s="273"/>
      <c r="V95" s="268"/>
      <c r="W95" s="268"/>
      <c r="X95" s="268"/>
      <c r="Y95" s="268"/>
      <c r="Z95" s="268"/>
      <c r="AA95" s="268"/>
      <c r="AB95" s="268"/>
      <c r="AC95" s="268"/>
      <c r="AD95" s="268"/>
      <c r="AE95" s="268"/>
      <c r="AF95" s="268"/>
      <c r="AG95" s="268"/>
      <c r="AH95" s="268"/>
      <c r="AI95" s="268"/>
      <c r="AJ95" s="268"/>
      <c r="AK95" s="268"/>
      <c r="AL95" s="191"/>
      <c r="AM95" s="191"/>
      <c r="AN95" s="191"/>
      <c r="AO95" s="191"/>
      <c r="AP95" s="191"/>
      <c r="AQ95" s="191"/>
      <c r="AR95" s="191"/>
      <c r="AS95" s="191"/>
      <c r="AT95" s="191"/>
      <c r="AU95" s="191"/>
      <c r="AV95" s="191"/>
      <c r="AW95" s="191"/>
      <c r="AX95" s="191"/>
      <c r="AY95" s="191"/>
      <c r="AZ95" s="191"/>
      <c r="BA95" s="191"/>
      <c r="BB95" s="191"/>
      <c r="BC95" s="191"/>
      <c r="BD95" s="191"/>
      <c r="BE95" s="191"/>
      <c r="BF95" s="58"/>
    </row>
    <row r="96" spans="1:58" ht="21" customHeight="1" x14ac:dyDescent="0.3">
      <c r="A96" s="181" t="str">
        <f t="shared" ca="1" si="8"/>
        <v/>
      </c>
      <c r="B96" s="59"/>
      <c r="C96" s="147" t="e">
        <f>+VLOOKUP(B96,'اسماء العملاء'!$A$2:$E$142,5,FALSE)</f>
        <v>#N/A</v>
      </c>
      <c r="D96" s="67" t="e">
        <f>+VLOOKUP(B96,'اسماء العملاء'!$A$2:$C$140,2,FALSE)</f>
        <v>#N/A</v>
      </c>
      <c r="E96" s="147"/>
      <c r="F96" s="67" t="e">
        <f>+VLOOKUP(B96,'اسماء العملاء'!$A$2:$C$140,3,FALSE)</f>
        <v>#N/A</v>
      </c>
      <c r="G96" s="58"/>
      <c r="H96" s="98" t="e">
        <f>+VLOOKUP(G96,'انواع الفلاتر'!$B$2:$C$52,2,FALSE)</f>
        <v>#N/A</v>
      </c>
      <c r="I96" s="71"/>
      <c r="J96" s="96" t="e">
        <f t="shared" si="9"/>
        <v>#N/A</v>
      </c>
      <c r="K96" s="77"/>
      <c r="L96" s="77"/>
      <c r="M96" s="195"/>
      <c r="N96" s="78">
        <f t="shared" si="10"/>
        <v>0</v>
      </c>
      <c r="O96" s="192"/>
      <c r="P96" s="91"/>
      <c r="Q96" s="261"/>
      <c r="R96" s="261"/>
      <c r="S96" s="277"/>
      <c r="T96" s="281">
        <f t="shared" si="11"/>
        <v>0</v>
      </c>
      <c r="U96" s="273"/>
      <c r="V96" s="268"/>
      <c r="W96" s="268"/>
      <c r="X96" s="268"/>
      <c r="Y96" s="268"/>
      <c r="Z96" s="268"/>
      <c r="AA96" s="268"/>
      <c r="AB96" s="268"/>
      <c r="AC96" s="268"/>
      <c r="AD96" s="268"/>
      <c r="AE96" s="268"/>
      <c r="AF96" s="268"/>
      <c r="AG96" s="268"/>
      <c r="AH96" s="268"/>
      <c r="AI96" s="268"/>
      <c r="AJ96" s="268"/>
      <c r="AK96" s="268"/>
      <c r="AL96" s="191"/>
      <c r="AM96" s="191"/>
      <c r="AN96" s="191"/>
      <c r="AO96" s="191"/>
      <c r="AP96" s="191"/>
      <c r="AQ96" s="191"/>
      <c r="AR96" s="191"/>
      <c r="AS96" s="191"/>
      <c r="AT96" s="191"/>
      <c r="AU96" s="191"/>
      <c r="AV96" s="191"/>
      <c r="AW96" s="191"/>
      <c r="AX96" s="191"/>
      <c r="AY96" s="191"/>
      <c r="AZ96" s="191"/>
      <c r="BA96" s="191"/>
      <c r="BB96" s="191"/>
      <c r="BC96" s="191"/>
      <c r="BD96" s="191"/>
      <c r="BE96" s="191"/>
      <c r="BF96" s="58"/>
    </row>
    <row r="97" spans="1:58" ht="21" customHeight="1" x14ac:dyDescent="0.3">
      <c r="A97" s="181" t="str">
        <f t="shared" ca="1" si="8"/>
        <v/>
      </c>
      <c r="B97" s="59"/>
      <c r="C97" s="147" t="e">
        <f>+VLOOKUP(B97,'اسماء العملاء'!$A$2:$E$142,5,FALSE)</f>
        <v>#N/A</v>
      </c>
      <c r="D97" s="67" t="e">
        <f>+VLOOKUP(B97,'اسماء العملاء'!$A$2:$C$140,2,FALSE)</f>
        <v>#N/A</v>
      </c>
      <c r="E97" s="147"/>
      <c r="F97" s="67" t="e">
        <f>+VLOOKUP(B97,'اسماء العملاء'!$A$2:$C$140,3,FALSE)</f>
        <v>#N/A</v>
      </c>
      <c r="G97" s="58"/>
      <c r="H97" s="98" t="e">
        <f>+VLOOKUP(G97,'انواع الفلاتر'!$B$2:$C$52,2,FALSE)</f>
        <v>#N/A</v>
      </c>
      <c r="I97" s="71"/>
      <c r="J97" s="96" t="e">
        <f t="shared" si="9"/>
        <v>#N/A</v>
      </c>
      <c r="K97" s="77"/>
      <c r="L97" s="77"/>
      <c r="M97" s="195"/>
      <c r="N97" s="78">
        <f t="shared" si="10"/>
        <v>0</v>
      </c>
      <c r="O97" s="192"/>
      <c r="P97" s="91"/>
      <c r="Q97" s="261"/>
      <c r="R97" s="261"/>
      <c r="S97" s="277"/>
      <c r="T97" s="281">
        <f t="shared" si="11"/>
        <v>0</v>
      </c>
      <c r="U97" s="273"/>
      <c r="V97" s="268"/>
      <c r="W97" s="268"/>
      <c r="X97" s="268"/>
      <c r="Y97" s="268"/>
      <c r="Z97" s="268"/>
      <c r="AA97" s="268"/>
      <c r="AB97" s="268"/>
      <c r="AC97" s="268"/>
      <c r="AD97" s="268"/>
      <c r="AE97" s="268"/>
      <c r="AF97" s="268"/>
      <c r="AG97" s="268"/>
      <c r="AH97" s="268"/>
      <c r="AI97" s="268"/>
      <c r="AJ97" s="268"/>
      <c r="AK97" s="268"/>
      <c r="AL97" s="191"/>
      <c r="AM97" s="191"/>
      <c r="AN97" s="191"/>
      <c r="AO97" s="191"/>
      <c r="AP97" s="191"/>
      <c r="AQ97" s="191"/>
      <c r="AR97" s="191"/>
      <c r="AS97" s="191"/>
      <c r="AT97" s="191"/>
      <c r="AU97" s="191"/>
      <c r="AV97" s="191"/>
      <c r="AW97" s="191"/>
      <c r="AX97" s="191"/>
      <c r="AY97" s="191"/>
      <c r="AZ97" s="191"/>
      <c r="BA97" s="191"/>
      <c r="BB97" s="191"/>
      <c r="BC97" s="191"/>
      <c r="BD97" s="191"/>
      <c r="BE97" s="191"/>
      <c r="BF97" s="58"/>
    </row>
    <row r="98" spans="1:58" ht="21" customHeight="1" x14ac:dyDescent="0.3">
      <c r="A98" s="181" t="str">
        <f t="shared" ca="1" si="8"/>
        <v/>
      </c>
      <c r="B98" s="59"/>
      <c r="C98" s="147" t="e">
        <f>+VLOOKUP(B98,'اسماء العملاء'!$A$2:$E$142,5,FALSE)</f>
        <v>#N/A</v>
      </c>
      <c r="D98" s="67" t="e">
        <f>+VLOOKUP(B98,'اسماء العملاء'!$A$2:$C$140,2,FALSE)</f>
        <v>#N/A</v>
      </c>
      <c r="E98" s="147"/>
      <c r="F98" s="67" t="e">
        <f>+VLOOKUP(B98,'اسماء العملاء'!$A$2:$C$140,3,FALSE)</f>
        <v>#N/A</v>
      </c>
      <c r="G98" s="58"/>
      <c r="H98" s="98" t="e">
        <f>+VLOOKUP(G98,'انواع الفلاتر'!$B$2:$C$52,2,FALSE)</f>
        <v>#N/A</v>
      </c>
      <c r="I98" s="71"/>
      <c r="J98" s="96" t="e">
        <f t="shared" si="9"/>
        <v>#N/A</v>
      </c>
      <c r="K98" s="77"/>
      <c r="L98" s="77"/>
      <c r="M98" s="195"/>
      <c r="N98" s="78">
        <f t="shared" si="10"/>
        <v>0</v>
      </c>
      <c r="O98" s="192"/>
      <c r="P98" s="91"/>
      <c r="Q98" s="261"/>
      <c r="R98" s="261"/>
      <c r="S98" s="277"/>
      <c r="T98" s="281">
        <f t="shared" si="11"/>
        <v>0</v>
      </c>
      <c r="U98" s="273"/>
      <c r="V98" s="268"/>
      <c r="W98" s="268"/>
      <c r="X98" s="268"/>
      <c r="Y98" s="268"/>
      <c r="Z98" s="268"/>
      <c r="AA98" s="268"/>
      <c r="AB98" s="268"/>
      <c r="AC98" s="268"/>
      <c r="AD98" s="268"/>
      <c r="AE98" s="268"/>
      <c r="AF98" s="268"/>
      <c r="AG98" s="268"/>
      <c r="AH98" s="268"/>
      <c r="AI98" s="268"/>
      <c r="AJ98" s="268"/>
      <c r="AK98" s="268"/>
      <c r="AL98" s="191"/>
      <c r="AM98" s="191"/>
      <c r="AN98" s="191"/>
      <c r="AO98" s="191"/>
      <c r="AP98" s="191"/>
      <c r="AQ98" s="191"/>
      <c r="AR98" s="191"/>
      <c r="AS98" s="191"/>
      <c r="AT98" s="191"/>
      <c r="AU98" s="191"/>
      <c r="AV98" s="191"/>
      <c r="AW98" s="191"/>
      <c r="AX98" s="191"/>
      <c r="AY98" s="191"/>
      <c r="AZ98" s="191"/>
      <c r="BA98" s="191"/>
      <c r="BB98" s="191"/>
      <c r="BC98" s="191"/>
      <c r="BD98" s="191"/>
      <c r="BE98" s="191"/>
      <c r="BF98" s="58"/>
    </row>
    <row r="99" spans="1:58" ht="21" customHeight="1" x14ac:dyDescent="0.3">
      <c r="A99" s="181" t="str">
        <f t="shared" ca="1" si="8"/>
        <v/>
      </c>
      <c r="B99" s="59"/>
      <c r="C99" s="147" t="e">
        <f>+VLOOKUP(B99,'اسماء العملاء'!$A$2:$E$142,5,FALSE)</f>
        <v>#N/A</v>
      </c>
      <c r="D99" s="67" t="e">
        <f>+VLOOKUP(B99,'اسماء العملاء'!$A$2:$C$140,2,FALSE)</f>
        <v>#N/A</v>
      </c>
      <c r="E99" s="147"/>
      <c r="F99" s="67" t="e">
        <f>+VLOOKUP(B99,'اسماء العملاء'!$A$2:$C$140,3,FALSE)</f>
        <v>#N/A</v>
      </c>
      <c r="G99" s="58"/>
      <c r="H99" s="98" t="e">
        <f>+VLOOKUP(G99,'انواع الفلاتر'!$B$2:$C$52,2,FALSE)</f>
        <v>#N/A</v>
      </c>
      <c r="I99" s="71"/>
      <c r="J99" s="96" t="e">
        <f t="shared" si="9"/>
        <v>#N/A</v>
      </c>
      <c r="K99" s="77"/>
      <c r="L99" s="77"/>
      <c r="M99" s="195"/>
      <c r="N99" s="78">
        <f t="shared" si="10"/>
        <v>0</v>
      </c>
      <c r="O99" s="192"/>
      <c r="P99" s="91"/>
      <c r="Q99" s="261"/>
      <c r="R99" s="261"/>
      <c r="S99" s="277"/>
      <c r="T99" s="281">
        <f t="shared" si="11"/>
        <v>0</v>
      </c>
      <c r="U99" s="273"/>
      <c r="V99" s="268"/>
      <c r="W99" s="268"/>
      <c r="X99" s="268"/>
      <c r="Y99" s="268"/>
      <c r="Z99" s="268"/>
      <c r="AA99" s="268"/>
      <c r="AB99" s="268"/>
      <c r="AC99" s="268"/>
      <c r="AD99" s="268"/>
      <c r="AE99" s="268"/>
      <c r="AF99" s="268"/>
      <c r="AG99" s="268"/>
      <c r="AH99" s="268"/>
      <c r="AI99" s="268"/>
      <c r="AJ99" s="268"/>
      <c r="AK99" s="268"/>
      <c r="AL99" s="191"/>
      <c r="AM99" s="191"/>
      <c r="AN99" s="191"/>
      <c r="AO99" s="191"/>
      <c r="AP99" s="191"/>
      <c r="AQ99" s="191"/>
      <c r="AR99" s="191"/>
      <c r="AS99" s="191"/>
      <c r="AT99" s="191"/>
      <c r="AU99" s="191"/>
      <c r="AV99" s="191"/>
      <c r="AW99" s="191"/>
      <c r="AX99" s="191"/>
      <c r="AY99" s="191"/>
      <c r="AZ99" s="191"/>
      <c r="BA99" s="191"/>
      <c r="BB99" s="191"/>
      <c r="BC99" s="191"/>
      <c r="BD99" s="191"/>
      <c r="BE99" s="191"/>
      <c r="BF99" s="58"/>
    </row>
    <row r="100" spans="1:58" ht="21" customHeight="1" x14ac:dyDescent="0.3">
      <c r="A100" s="181" t="str">
        <f t="shared" ca="1" si="8"/>
        <v/>
      </c>
      <c r="B100" s="59"/>
      <c r="C100" s="147" t="e">
        <f>+VLOOKUP(B100,'اسماء العملاء'!$A$2:$E$142,5,FALSE)</f>
        <v>#N/A</v>
      </c>
      <c r="D100" s="67" t="e">
        <f>+VLOOKUP(B100,'اسماء العملاء'!$A$2:$C$140,2,FALSE)</f>
        <v>#N/A</v>
      </c>
      <c r="E100" s="147"/>
      <c r="F100" s="67" t="e">
        <f>+VLOOKUP(B100,'اسماء العملاء'!$A$2:$C$140,3,FALSE)</f>
        <v>#N/A</v>
      </c>
      <c r="G100" s="58"/>
      <c r="H100" s="98" t="e">
        <f>+VLOOKUP(G100,'انواع الفلاتر'!$B$2:$C$52,2,FALSE)</f>
        <v>#N/A</v>
      </c>
      <c r="I100" s="71"/>
      <c r="J100" s="96" t="e">
        <f t="shared" si="9"/>
        <v>#N/A</v>
      </c>
      <c r="K100" s="77"/>
      <c r="L100" s="77"/>
      <c r="M100" s="195"/>
      <c r="N100" s="78">
        <f t="shared" si="10"/>
        <v>0</v>
      </c>
      <c r="O100" s="192"/>
      <c r="P100" s="91"/>
      <c r="Q100" s="261"/>
      <c r="R100" s="261"/>
      <c r="S100" s="277"/>
      <c r="T100" s="281">
        <f t="shared" si="11"/>
        <v>0</v>
      </c>
      <c r="U100" s="273"/>
      <c r="V100" s="268"/>
      <c r="W100" s="268"/>
      <c r="X100" s="268"/>
      <c r="Y100" s="268"/>
      <c r="Z100" s="268"/>
      <c r="AA100" s="268"/>
      <c r="AB100" s="268"/>
      <c r="AC100" s="268"/>
      <c r="AD100" s="268"/>
      <c r="AE100" s="268"/>
      <c r="AF100" s="268"/>
      <c r="AG100" s="268"/>
      <c r="AH100" s="268"/>
      <c r="AI100" s="268"/>
      <c r="AJ100" s="268"/>
      <c r="AK100" s="268"/>
      <c r="AL100" s="191"/>
      <c r="AM100" s="191"/>
      <c r="AN100" s="191"/>
      <c r="AO100" s="191"/>
      <c r="AP100" s="191"/>
      <c r="AQ100" s="191"/>
      <c r="AR100" s="191"/>
      <c r="AS100" s="191"/>
      <c r="AT100" s="191"/>
      <c r="AU100" s="191"/>
      <c r="AV100" s="191"/>
      <c r="AW100" s="191"/>
      <c r="AX100" s="191"/>
      <c r="AY100" s="191"/>
      <c r="AZ100" s="191"/>
      <c r="BA100" s="191"/>
      <c r="BB100" s="191"/>
      <c r="BC100" s="191"/>
      <c r="BD100" s="191"/>
      <c r="BE100" s="191"/>
      <c r="BF100" s="58"/>
    </row>
    <row r="101" spans="1:58" ht="21" customHeight="1" x14ac:dyDescent="0.3">
      <c r="A101" s="181" t="str">
        <f t="shared" ca="1" si="8"/>
        <v/>
      </c>
      <c r="B101" s="59"/>
      <c r="C101" s="147" t="e">
        <f>+VLOOKUP(B101,'اسماء العملاء'!$A$2:$E$142,5,FALSE)</f>
        <v>#N/A</v>
      </c>
      <c r="D101" s="67" t="e">
        <f>+VLOOKUP(B101,'اسماء العملاء'!$A$2:$C$140,2,FALSE)</f>
        <v>#N/A</v>
      </c>
      <c r="E101" s="147"/>
      <c r="F101" s="67" t="e">
        <f>+VLOOKUP(B101,'اسماء العملاء'!$A$2:$C$140,3,FALSE)</f>
        <v>#N/A</v>
      </c>
      <c r="G101" s="58"/>
      <c r="H101" s="98" t="e">
        <f>+VLOOKUP(G101,'انواع الفلاتر'!$B$2:$C$52,2,FALSE)</f>
        <v>#N/A</v>
      </c>
      <c r="I101" s="71"/>
      <c r="J101" s="96" t="e">
        <f t="shared" si="9"/>
        <v>#N/A</v>
      </c>
      <c r="K101" s="77"/>
      <c r="L101" s="77"/>
      <c r="M101" s="195"/>
      <c r="N101" s="78">
        <f t="shared" si="10"/>
        <v>0</v>
      </c>
      <c r="O101" s="192"/>
      <c r="P101" s="91"/>
      <c r="Q101" s="261"/>
      <c r="R101" s="261"/>
      <c r="S101" s="277"/>
      <c r="T101" s="281">
        <f t="shared" si="11"/>
        <v>0</v>
      </c>
      <c r="U101" s="273"/>
      <c r="V101" s="268"/>
      <c r="W101" s="268"/>
      <c r="X101" s="268"/>
      <c r="Y101" s="268"/>
      <c r="Z101" s="268"/>
      <c r="AA101" s="268"/>
      <c r="AB101" s="268"/>
      <c r="AC101" s="268"/>
      <c r="AD101" s="268"/>
      <c r="AE101" s="268"/>
      <c r="AF101" s="268"/>
      <c r="AG101" s="268"/>
      <c r="AH101" s="268"/>
      <c r="AI101" s="268"/>
      <c r="AJ101" s="268"/>
      <c r="AK101" s="268"/>
      <c r="AL101" s="191"/>
      <c r="AM101" s="191"/>
      <c r="AN101" s="191"/>
      <c r="AO101" s="191"/>
      <c r="AP101" s="191"/>
      <c r="AQ101" s="191"/>
      <c r="AR101" s="191"/>
      <c r="AS101" s="191"/>
      <c r="AT101" s="191"/>
      <c r="AU101" s="191"/>
      <c r="AV101" s="191"/>
      <c r="AW101" s="191"/>
      <c r="AX101" s="191"/>
      <c r="AY101" s="191"/>
      <c r="AZ101" s="191"/>
      <c r="BA101" s="191"/>
      <c r="BB101" s="191"/>
      <c r="BC101" s="191"/>
      <c r="BD101" s="191"/>
      <c r="BE101" s="191"/>
      <c r="BF101" s="58"/>
    </row>
    <row r="102" spans="1:58" ht="21" customHeight="1" x14ac:dyDescent="0.3">
      <c r="A102" s="181" t="str">
        <f t="shared" ca="1" si="8"/>
        <v/>
      </c>
      <c r="B102" s="59"/>
      <c r="C102" s="147" t="e">
        <f>+VLOOKUP(B102,'اسماء العملاء'!$A$2:$E$142,5,FALSE)</f>
        <v>#N/A</v>
      </c>
      <c r="D102" s="67" t="e">
        <f>+VLOOKUP(B102,'اسماء العملاء'!$A$2:$C$140,2,FALSE)</f>
        <v>#N/A</v>
      </c>
      <c r="E102" s="147"/>
      <c r="F102" s="67" t="e">
        <f>+VLOOKUP(B102,'اسماء العملاء'!$A$2:$C$140,3,FALSE)</f>
        <v>#N/A</v>
      </c>
      <c r="G102" s="58"/>
      <c r="H102" s="98" t="e">
        <f>+VLOOKUP(G102,'انواع الفلاتر'!$B$2:$C$52,2,FALSE)</f>
        <v>#N/A</v>
      </c>
      <c r="I102" s="71"/>
      <c r="J102" s="96" t="e">
        <f t="shared" si="9"/>
        <v>#N/A</v>
      </c>
      <c r="K102" s="77"/>
      <c r="L102" s="77"/>
      <c r="M102" s="195"/>
      <c r="N102" s="78">
        <f t="shared" si="10"/>
        <v>0</v>
      </c>
      <c r="O102" s="192"/>
      <c r="P102" s="91"/>
      <c r="Q102" s="261"/>
      <c r="R102" s="261"/>
      <c r="S102" s="277"/>
      <c r="T102" s="281">
        <f t="shared" si="11"/>
        <v>0</v>
      </c>
      <c r="U102" s="273"/>
      <c r="V102" s="268"/>
      <c r="W102" s="268"/>
      <c r="X102" s="268"/>
      <c r="Y102" s="268"/>
      <c r="Z102" s="268"/>
      <c r="AA102" s="268"/>
      <c r="AB102" s="268"/>
      <c r="AC102" s="268"/>
      <c r="AD102" s="268"/>
      <c r="AE102" s="268"/>
      <c r="AF102" s="268"/>
      <c r="AG102" s="268"/>
      <c r="AH102" s="268"/>
      <c r="AI102" s="268"/>
      <c r="AJ102" s="268"/>
      <c r="AK102" s="268"/>
      <c r="AL102" s="191"/>
      <c r="AM102" s="191"/>
      <c r="AN102" s="191"/>
      <c r="AO102" s="191"/>
      <c r="AP102" s="191"/>
      <c r="AQ102" s="191"/>
      <c r="AR102" s="191"/>
      <c r="AS102" s="191"/>
      <c r="AT102" s="191"/>
      <c r="AU102" s="191"/>
      <c r="AV102" s="191"/>
      <c r="AW102" s="191"/>
      <c r="AX102" s="191"/>
      <c r="AY102" s="191"/>
      <c r="AZ102" s="191"/>
      <c r="BA102" s="191"/>
      <c r="BB102" s="191"/>
      <c r="BC102" s="191"/>
      <c r="BD102" s="191"/>
      <c r="BE102" s="191"/>
      <c r="BF102" s="58"/>
    </row>
    <row r="103" spans="1:58" ht="21" customHeight="1" thickBot="1" x14ac:dyDescent="0.35">
      <c r="A103" s="182" t="str">
        <f t="shared" ca="1" si="8"/>
        <v/>
      </c>
      <c r="B103" s="61"/>
      <c r="C103" s="148" t="e">
        <f>+VLOOKUP(B103,'اسماء العملاء'!$A$2:$E$142,5,FALSE)</f>
        <v>#N/A</v>
      </c>
      <c r="D103" s="68" t="e">
        <f>+VLOOKUP(B103,'اسماء العملاء'!$A$2:$C$140,2,FALSE)</f>
        <v>#N/A</v>
      </c>
      <c r="E103" s="148"/>
      <c r="F103" s="68" t="e">
        <f>+VLOOKUP(B103,'اسماء العملاء'!$A$2:$C$140,3,FALSE)</f>
        <v>#N/A</v>
      </c>
      <c r="G103" s="60"/>
      <c r="H103" s="99" t="e">
        <f>+VLOOKUP(G103,'انواع الفلاتر'!$B$2:$C$52,2,FALSE)</f>
        <v>#N/A</v>
      </c>
      <c r="I103" s="72"/>
      <c r="J103" s="97" t="e">
        <f t="shared" si="9"/>
        <v>#N/A</v>
      </c>
      <c r="K103" s="79"/>
      <c r="L103" s="79"/>
      <c r="M103" s="196"/>
      <c r="N103" s="80">
        <f t="shared" si="10"/>
        <v>0</v>
      </c>
      <c r="O103" s="193"/>
      <c r="P103" s="92"/>
      <c r="Q103" s="262"/>
      <c r="R103" s="262"/>
      <c r="S103" s="278"/>
      <c r="T103" s="282">
        <f t="shared" si="11"/>
        <v>0</v>
      </c>
      <c r="U103" s="273"/>
      <c r="V103" s="268"/>
      <c r="W103" s="268"/>
      <c r="X103" s="268"/>
      <c r="Y103" s="268"/>
      <c r="Z103" s="268"/>
      <c r="AA103" s="268"/>
      <c r="AB103" s="268"/>
      <c r="AC103" s="268"/>
      <c r="AD103" s="268"/>
      <c r="AE103" s="268"/>
      <c r="AF103" s="268"/>
      <c r="AG103" s="268"/>
      <c r="AH103" s="268"/>
      <c r="AI103" s="268"/>
      <c r="AJ103" s="268"/>
      <c r="AK103" s="268"/>
      <c r="AL103" s="191"/>
      <c r="AM103" s="191"/>
      <c r="AN103" s="191"/>
      <c r="AO103" s="191"/>
      <c r="AP103" s="191"/>
      <c r="AQ103" s="191"/>
      <c r="AR103" s="191"/>
      <c r="AS103" s="191"/>
      <c r="AT103" s="191"/>
      <c r="AU103" s="191"/>
      <c r="AV103" s="191"/>
      <c r="AW103" s="191"/>
      <c r="AX103" s="191"/>
      <c r="AY103" s="191"/>
      <c r="AZ103" s="191"/>
      <c r="BA103" s="191"/>
      <c r="BB103" s="191"/>
      <c r="BC103" s="191"/>
      <c r="BD103" s="191"/>
      <c r="BE103" s="191"/>
      <c r="BF103" s="60"/>
    </row>
    <row r="393" spans="6:55" ht="21" customHeight="1" thickBot="1" x14ac:dyDescent="0.35"/>
    <row r="394" spans="6:55" ht="21" customHeight="1" thickBot="1" x14ac:dyDescent="0.45">
      <c r="F394" s="64" t="s">
        <v>0</v>
      </c>
      <c r="G394" s="64" t="s">
        <v>1</v>
      </c>
      <c r="H394" s="57"/>
      <c r="I394" s="65" t="s">
        <v>97</v>
      </c>
      <c r="J394" s="81"/>
      <c r="AZ394" s="39" t="s">
        <v>0</v>
      </c>
      <c r="BA394" s="39" t="s">
        <v>30</v>
      </c>
      <c r="BB394" s="39" t="s">
        <v>43</v>
      </c>
      <c r="BC394" s="40" t="s">
        <v>31</v>
      </c>
    </row>
    <row r="395" spans="6:55" ht="21" customHeight="1" thickBot="1" x14ac:dyDescent="0.35">
      <c r="F395" s="57">
        <v>1</v>
      </c>
      <c r="G395" s="65" t="str">
        <f>'انواع الفلاتر'!B2</f>
        <v>فلتر 5 عادي</v>
      </c>
      <c r="H395" s="57"/>
      <c r="I395" s="65" t="s">
        <v>98</v>
      </c>
      <c r="J395" s="81"/>
      <c r="AZ395" s="41">
        <v>1</v>
      </c>
      <c r="BA395" s="41" t="str">
        <f>'اسماء العملاء'!A2</f>
        <v>احمد محمد</v>
      </c>
      <c r="BB395" s="41" t="str">
        <f>'اسماء العملاء'!B2</f>
        <v>العجمي</v>
      </c>
      <c r="BC395" s="73" t="str">
        <f>'اسماء العملاء'!C2</f>
        <v>123456789</v>
      </c>
    </row>
    <row r="396" spans="6:55" ht="21" customHeight="1" thickBot="1" x14ac:dyDescent="0.35">
      <c r="F396" s="59">
        <v>2</v>
      </c>
      <c r="G396" s="65" t="str">
        <f>'انواع الفلاتر'!B3</f>
        <v>فلتر 7 عادي</v>
      </c>
      <c r="H396" s="59"/>
      <c r="I396" s="65" t="s">
        <v>99</v>
      </c>
      <c r="J396" s="81"/>
      <c r="AZ396" s="42">
        <v>2</v>
      </c>
      <c r="BA396" s="41" t="str">
        <f>'اسماء العملاء'!A3</f>
        <v>محمود محمد</v>
      </c>
      <c r="BB396" s="41" t="str">
        <f>'اسماء العملاء'!B3</f>
        <v>محرم بك</v>
      </c>
      <c r="BC396" s="73" t="str">
        <f>'اسماء العملاء'!C3</f>
        <v>0123456789</v>
      </c>
    </row>
    <row r="397" spans="6:55" ht="21" customHeight="1" thickBot="1" x14ac:dyDescent="0.35">
      <c r="F397" s="59">
        <v>3</v>
      </c>
      <c r="G397" s="65" t="str">
        <f>'انواع الفلاتر'!B4</f>
        <v>فلتر 5 RO</v>
      </c>
      <c r="H397" s="59"/>
      <c r="I397" s="65" t="s">
        <v>100</v>
      </c>
      <c r="J397" s="81"/>
      <c r="AZ397" s="42">
        <v>3</v>
      </c>
      <c r="BA397" s="41" t="str">
        <f>'اسماء العملاء'!A4</f>
        <v>صلاح  سعيد</v>
      </c>
      <c r="BB397" s="41" t="str">
        <f>'اسماء العملاء'!B4</f>
        <v>الحضرة</v>
      </c>
      <c r="BC397" s="73" t="str">
        <f>'اسماء العملاء'!C4</f>
        <v>011234567</v>
      </c>
    </row>
    <row r="398" spans="6:55" ht="21" customHeight="1" thickBot="1" x14ac:dyDescent="0.35">
      <c r="F398" s="59">
        <v>4</v>
      </c>
      <c r="G398" s="65" t="str">
        <f>'انواع الفلاتر'!B5</f>
        <v>فلتر 7 RO</v>
      </c>
      <c r="H398" s="59"/>
      <c r="I398" s="65" t="s">
        <v>101</v>
      </c>
      <c r="J398" s="81"/>
      <c r="AZ398" s="42">
        <v>4</v>
      </c>
      <c r="BA398" s="41" t="str">
        <f>'اسماء العملاء'!A5</f>
        <v>محسن محمد</v>
      </c>
      <c r="BB398" s="41" t="str">
        <f>'اسماء العملاء'!B5</f>
        <v>سيوف</v>
      </c>
      <c r="BC398" s="73" t="str">
        <f>'اسماء العملاء'!C5</f>
        <v>01223451233</v>
      </c>
    </row>
    <row r="399" spans="6:55" ht="21" customHeight="1" thickBot="1" x14ac:dyDescent="0.35">
      <c r="F399" s="59">
        <v>5</v>
      </c>
      <c r="G399" s="65" t="str">
        <f>'انواع الفلاتر'!B6</f>
        <v>شمعة ممبرين</v>
      </c>
      <c r="H399" s="59"/>
      <c r="I399" s="65" t="s">
        <v>102</v>
      </c>
      <c r="J399" s="81"/>
      <c r="AZ399" s="42">
        <v>5</v>
      </c>
      <c r="BA399" s="41" t="str">
        <f>'اسماء العملاء'!A6</f>
        <v>احمد سعيد</v>
      </c>
      <c r="BB399" s="41" t="str">
        <f>'اسماء العملاء'!B6</f>
        <v>سموحة</v>
      </c>
      <c r="BC399" s="73" t="str">
        <f>'اسماء العملاء'!C6</f>
        <v>0111111111</v>
      </c>
    </row>
    <row r="400" spans="6:55" ht="21" customHeight="1" thickBot="1" x14ac:dyDescent="0.35">
      <c r="F400" s="59">
        <v>6</v>
      </c>
      <c r="G400" s="65" t="str">
        <f>'انواع الفلاتر'!B7</f>
        <v>شمعة أولى</v>
      </c>
      <c r="H400" s="59"/>
      <c r="I400" s="65" t="s">
        <v>103</v>
      </c>
      <c r="J400" s="81"/>
      <c r="AZ400" s="42">
        <v>6</v>
      </c>
      <c r="BA400" s="41" t="str">
        <f>'اسماء العملاء'!A7</f>
        <v>مروان حسين</v>
      </c>
      <c r="BB400" s="41" t="str">
        <f>'اسماء العملاء'!B7</f>
        <v>البرج</v>
      </c>
      <c r="BC400" s="73" t="str">
        <f>'اسماء العملاء'!C7</f>
        <v>022222222</v>
      </c>
    </row>
    <row r="401" spans="6:55" ht="21" customHeight="1" thickBot="1" x14ac:dyDescent="0.35">
      <c r="F401" s="59">
        <v>7</v>
      </c>
      <c r="G401" s="65" t="str">
        <f>'انواع الفلاتر'!B8</f>
        <v>شمعة ثانية</v>
      </c>
      <c r="H401" s="59"/>
      <c r="I401" s="65" t="s">
        <v>104</v>
      </c>
      <c r="J401" s="81"/>
      <c r="AZ401" s="42">
        <v>7</v>
      </c>
      <c r="BA401" s="41" t="str">
        <f>'اسماء العملاء'!A8</f>
        <v>حسين رضوان</v>
      </c>
      <c r="BB401" s="41" t="str">
        <f>'اسماء العملاء'!B8</f>
        <v>سيدي بشر</v>
      </c>
      <c r="BC401" s="73" t="str">
        <f>'اسماء العملاء'!C8</f>
        <v>1111111111</v>
      </c>
    </row>
    <row r="402" spans="6:55" ht="21" customHeight="1" thickBot="1" x14ac:dyDescent="0.35">
      <c r="F402" s="59">
        <v>8</v>
      </c>
      <c r="G402" s="65" t="str">
        <f>'انواع الفلاتر'!B9</f>
        <v>شمعة ثالثة</v>
      </c>
      <c r="H402" s="59"/>
      <c r="I402" s="65" t="s">
        <v>105</v>
      </c>
      <c r="J402" s="81"/>
      <c r="AZ402" s="42">
        <v>8</v>
      </c>
      <c r="BA402" s="41" t="str">
        <f>'اسماء العملاء'!A9</f>
        <v>وليد ابراهيم</v>
      </c>
      <c r="BB402" s="41" t="str">
        <f>'اسماء العملاء'!B9</f>
        <v>العجمي</v>
      </c>
      <c r="BC402" s="73" t="str">
        <f>'اسماء العملاء'!C9</f>
        <v>2222222222</v>
      </c>
    </row>
    <row r="403" spans="6:55" ht="21" customHeight="1" thickBot="1" x14ac:dyDescent="0.35">
      <c r="F403" s="59">
        <v>9</v>
      </c>
      <c r="G403" s="65" t="str">
        <f>'انواع الفلاتر'!B10</f>
        <v>شمعة جوز هند</v>
      </c>
      <c r="H403" s="59"/>
      <c r="I403" s="65" t="s">
        <v>106</v>
      </c>
      <c r="J403" s="81"/>
      <c r="AZ403" s="42">
        <v>9</v>
      </c>
      <c r="BA403" s="41" t="str">
        <f>'اسماء العملاء'!A10</f>
        <v>سمير رياض</v>
      </c>
      <c r="BB403" s="41" t="str">
        <f>'اسماء العملاء'!B10</f>
        <v>المندرة</v>
      </c>
      <c r="BC403" s="73" t="str">
        <f>'اسماء العملاء'!C10</f>
        <v>03333333333</v>
      </c>
    </row>
    <row r="404" spans="6:55" ht="21" customHeight="1" thickBot="1" x14ac:dyDescent="0.35">
      <c r="F404" s="59">
        <v>10</v>
      </c>
      <c r="G404" s="65" t="str">
        <f>'انواع الفلاتر'!B11</f>
        <v>شمعة كلسيدة</v>
      </c>
      <c r="H404" s="59"/>
      <c r="I404" s="65" t="s">
        <v>107</v>
      </c>
      <c r="J404" s="81"/>
      <c r="AZ404" s="42">
        <v>10</v>
      </c>
      <c r="BA404" s="41">
        <f>'اسماء العملاء'!A11</f>
        <v>0</v>
      </c>
      <c r="BB404" s="41">
        <f>'اسماء العملاء'!B11</f>
        <v>0</v>
      </c>
      <c r="BC404" s="73">
        <f>'اسماء العملاء'!C11</f>
        <v>0</v>
      </c>
    </row>
    <row r="405" spans="6:55" ht="21" customHeight="1" thickBot="1" x14ac:dyDescent="0.35">
      <c r="F405" s="59">
        <v>11</v>
      </c>
      <c r="G405" s="65" t="str">
        <f>'انواع الفلاتر'!B12</f>
        <v>شمعة انفرا</v>
      </c>
      <c r="H405" s="59"/>
      <c r="I405" s="65" t="s">
        <v>108</v>
      </c>
      <c r="J405" s="81"/>
      <c r="AZ405" s="42">
        <v>11</v>
      </c>
      <c r="BA405" s="41">
        <f>'اسماء العملاء'!A12</f>
        <v>0</v>
      </c>
      <c r="BB405" s="41">
        <f>'اسماء العملاء'!B12</f>
        <v>0</v>
      </c>
      <c r="BC405" s="73">
        <f>'اسماء العملاء'!C12</f>
        <v>0</v>
      </c>
    </row>
    <row r="406" spans="6:55" ht="21" customHeight="1" thickBot="1" x14ac:dyDescent="0.35">
      <c r="F406" s="59">
        <v>12</v>
      </c>
      <c r="G406" s="65" t="str">
        <f>'انواع الفلاتر'!B13</f>
        <v>شمعة UV</v>
      </c>
      <c r="H406" s="59"/>
      <c r="I406" s="65" t="s">
        <v>109</v>
      </c>
      <c r="J406" s="81"/>
      <c r="AZ406" s="42">
        <v>12</v>
      </c>
      <c r="BA406" s="41">
        <f>'اسماء العملاء'!A13</f>
        <v>0</v>
      </c>
      <c r="BB406" s="41">
        <f>'اسماء العملاء'!B13</f>
        <v>0</v>
      </c>
      <c r="BC406" s="73">
        <f>'اسماء العملاء'!C13</f>
        <v>0</v>
      </c>
    </row>
    <row r="407" spans="6:55" ht="21" customHeight="1" thickBot="1" x14ac:dyDescent="0.35">
      <c r="F407" s="59">
        <v>13</v>
      </c>
      <c r="G407" s="65" t="str">
        <f>'انواع الفلاتر'!B14</f>
        <v>شاسيه خماسي</v>
      </c>
      <c r="H407" s="59"/>
      <c r="I407" s="65" t="s">
        <v>110</v>
      </c>
      <c r="J407" s="81"/>
      <c r="AZ407" s="42">
        <v>13</v>
      </c>
      <c r="BA407" s="41">
        <f>'اسماء العملاء'!A14</f>
        <v>0</v>
      </c>
      <c r="BB407" s="41">
        <f>'اسماء العملاء'!B14</f>
        <v>0</v>
      </c>
      <c r="BC407" s="73">
        <f>'اسماء العملاء'!C14</f>
        <v>0</v>
      </c>
    </row>
    <row r="408" spans="6:55" ht="21" customHeight="1" thickBot="1" x14ac:dyDescent="0.35">
      <c r="F408" s="59">
        <v>14</v>
      </c>
      <c r="G408" s="65" t="str">
        <f>'انواع الفلاتر'!B15</f>
        <v>شاسيه RO</v>
      </c>
      <c r="H408" s="59"/>
      <c r="I408" s="65" t="s">
        <v>111</v>
      </c>
      <c r="J408" s="81"/>
      <c r="AZ408" s="42">
        <v>14</v>
      </c>
      <c r="BA408" s="41">
        <f>'اسماء العملاء'!A15</f>
        <v>0</v>
      </c>
      <c r="BB408" s="41">
        <f>'اسماء العملاء'!B15</f>
        <v>0</v>
      </c>
      <c r="BC408" s="73">
        <f>'اسماء العملاء'!C15</f>
        <v>0</v>
      </c>
    </row>
    <row r="409" spans="6:55" ht="21" customHeight="1" thickBot="1" x14ac:dyDescent="0.35">
      <c r="F409" s="59">
        <v>15</v>
      </c>
      <c r="G409" s="65" t="str">
        <f>'انواع الفلاتر'!B16</f>
        <v>كريمب 2x1</v>
      </c>
      <c r="H409" s="59"/>
      <c r="I409" s="65" t="s">
        <v>112</v>
      </c>
      <c r="J409" s="81"/>
      <c r="AZ409" s="42">
        <v>15</v>
      </c>
      <c r="BA409" s="41">
        <f>'اسماء العملاء'!A16</f>
        <v>0</v>
      </c>
      <c r="BB409" s="41">
        <f>'اسماء العملاء'!B16</f>
        <v>0</v>
      </c>
      <c r="BC409" s="73">
        <f>'اسماء العملاء'!C16</f>
        <v>0</v>
      </c>
    </row>
    <row r="410" spans="6:55" ht="21" customHeight="1" thickBot="1" x14ac:dyDescent="0.35">
      <c r="F410" s="59">
        <v>16</v>
      </c>
      <c r="G410" s="65" t="str">
        <f>'انواع الفلاتر'!B17</f>
        <v>كريمب قاعدة</v>
      </c>
      <c r="H410" s="59"/>
      <c r="I410" s="65" t="s">
        <v>113</v>
      </c>
      <c r="J410" s="81"/>
      <c r="AZ410" s="42">
        <v>16</v>
      </c>
      <c r="BA410" s="41">
        <f>'اسماء العملاء'!A17</f>
        <v>0</v>
      </c>
      <c r="BB410" s="41">
        <f>'اسماء العملاء'!B17</f>
        <v>0</v>
      </c>
      <c r="BC410" s="73">
        <f>'اسماء العملاء'!C17</f>
        <v>0</v>
      </c>
    </row>
    <row r="411" spans="6:55" ht="21" customHeight="1" thickBot="1" x14ac:dyDescent="0.35">
      <c r="F411" s="59">
        <v>17</v>
      </c>
      <c r="G411" s="65" t="str">
        <f>'انواع الفلاتر'!B18</f>
        <v>لوبرشير</v>
      </c>
      <c r="H411" s="59"/>
      <c r="I411" s="65" t="s">
        <v>114</v>
      </c>
      <c r="J411" s="81"/>
      <c r="AZ411" s="42">
        <v>17</v>
      </c>
      <c r="BA411" s="41">
        <f>'اسماء العملاء'!A18</f>
        <v>0</v>
      </c>
      <c r="BB411" s="41">
        <f>'اسماء العملاء'!B18</f>
        <v>0</v>
      </c>
      <c r="BC411" s="73">
        <f>'اسماء العملاء'!C18</f>
        <v>0</v>
      </c>
    </row>
    <row r="412" spans="6:55" ht="21" customHeight="1" thickBot="1" x14ac:dyDescent="0.35">
      <c r="F412" s="59">
        <v>18</v>
      </c>
      <c r="G412" s="65" t="str">
        <f>'انواع الفلاتر'!B19</f>
        <v>هاي برشير</v>
      </c>
      <c r="H412" s="59"/>
      <c r="I412" s="65" t="s">
        <v>115</v>
      </c>
      <c r="J412" s="81"/>
      <c r="AZ412" s="42">
        <v>18</v>
      </c>
      <c r="BA412" s="41">
        <f>'اسماء العملاء'!A19</f>
        <v>0</v>
      </c>
      <c r="BB412" s="41">
        <f>'اسماء العملاء'!B19</f>
        <v>0</v>
      </c>
      <c r="BC412" s="73">
        <f>'اسماء العملاء'!C19</f>
        <v>0</v>
      </c>
    </row>
    <row r="413" spans="6:55" ht="21" customHeight="1" thickBot="1" x14ac:dyDescent="0.35">
      <c r="F413" s="59">
        <v>19</v>
      </c>
      <c r="G413" s="65" t="str">
        <f>'انواع الفلاتر'!B20</f>
        <v>رباعي</v>
      </c>
      <c r="H413" s="59"/>
      <c r="I413" s="65" t="s">
        <v>116</v>
      </c>
      <c r="J413" s="81"/>
      <c r="AZ413" s="42">
        <v>19</v>
      </c>
      <c r="BA413" s="41">
        <f>'اسماء العملاء'!A20</f>
        <v>0</v>
      </c>
      <c r="BB413" s="41">
        <f>'اسماء العملاء'!B20</f>
        <v>0</v>
      </c>
      <c r="BC413" s="73">
        <f>'اسماء العملاء'!C20</f>
        <v>0</v>
      </c>
    </row>
    <row r="414" spans="6:55" ht="21" customHeight="1" thickBot="1" x14ac:dyDescent="0.35">
      <c r="F414" s="59">
        <v>20</v>
      </c>
      <c r="G414" s="65" t="str">
        <f>'انواع الفلاتر'!B21</f>
        <v>كوع</v>
      </c>
      <c r="H414" s="59"/>
      <c r="I414" s="65" t="s">
        <v>117</v>
      </c>
      <c r="J414" s="81"/>
      <c r="AZ414" s="42">
        <v>20</v>
      </c>
      <c r="BA414" s="41">
        <f>'اسماء العملاء'!A21</f>
        <v>0</v>
      </c>
      <c r="BB414" s="41">
        <f>'اسماء العملاء'!B21</f>
        <v>0</v>
      </c>
      <c r="BC414" s="73">
        <f>'اسماء العملاء'!C21</f>
        <v>0</v>
      </c>
    </row>
    <row r="415" spans="6:55" ht="21" customHeight="1" thickBot="1" x14ac:dyDescent="0.35">
      <c r="F415" s="59">
        <v>21</v>
      </c>
      <c r="G415" s="65" t="str">
        <f>'انواع الفلاتر'!B22</f>
        <v>خرطوم</v>
      </c>
      <c r="H415" s="59"/>
      <c r="I415" s="65" t="s">
        <v>118</v>
      </c>
      <c r="J415" s="81"/>
      <c r="AZ415" s="42">
        <v>21</v>
      </c>
      <c r="BA415" s="41">
        <f>'اسماء العملاء'!A22</f>
        <v>0</v>
      </c>
      <c r="BB415" s="41">
        <f>'اسماء العملاء'!B22</f>
        <v>0</v>
      </c>
      <c r="BC415" s="73">
        <f>'اسماء العملاء'!C22</f>
        <v>0</v>
      </c>
    </row>
    <row r="416" spans="6:55" ht="21" customHeight="1" thickBot="1" x14ac:dyDescent="0.35">
      <c r="F416" s="59">
        <v>22</v>
      </c>
      <c r="G416" s="65" t="str">
        <f>'انواع الفلاتر'!B23</f>
        <v>هاوزينج</v>
      </c>
      <c r="H416" s="59"/>
      <c r="I416" s="65" t="s">
        <v>119</v>
      </c>
      <c r="J416" s="81"/>
      <c r="AZ416" s="42">
        <v>22</v>
      </c>
      <c r="BA416" s="41">
        <f>'اسماء العملاء'!A23</f>
        <v>0</v>
      </c>
      <c r="BB416" s="41">
        <f>'اسماء العملاء'!B23</f>
        <v>0</v>
      </c>
      <c r="BC416" s="73">
        <f>'اسماء العملاء'!C23</f>
        <v>0</v>
      </c>
    </row>
    <row r="417" spans="6:55" ht="21" customHeight="1" thickBot="1" x14ac:dyDescent="0.35">
      <c r="F417" s="59">
        <v>23</v>
      </c>
      <c r="G417" s="65" t="str">
        <f>'انواع الفلاتر'!B24</f>
        <v>ناطرة  نصف</v>
      </c>
      <c r="H417" s="59"/>
      <c r="I417" s="65" t="s">
        <v>120</v>
      </c>
      <c r="J417" s="81"/>
      <c r="AZ417" s="42">
        <v>23</v>
      </c>
      <c r="BA417" s="41">
        <f>'اسماء العملاء'!A24</f>
        <v>0</v>
      </c>
      <c r="BB417" s="41">
        <f>'اسماء العملاء'!B24</f>
        <v>0</v>
      </c>
      <c r="BC417" s="73">
        <f>'اسماء العملاء'!C24</f>
        <v>0</v>
      </c>
    </row>
    <row r="418" spans="6:55" ht="21" customHeight="1" thickBot="1" x14ac:dyDescent="0.35">
      <c r="F418" s="59">
        <v>24</v>
      </c>
      <c r="G418" s="65" t="str">
        <f>'انواع الفلاتر'!B25</f>
        <v>ناطرة ثلاثة ارباع</v>
      </c>
      <c r="H418" s="59"/>
      <c r="I418" s="65" t="s">
        <v>121</v>
      </c>
      <c r="J418" s="81"/>
      <c r="AZ418" s="42">
        <v>24</v>
      </c>
      <c r="BA418" s="41">
        <f>'اسماء العملاء'!A25</f>
        <v>0</v>
      </c>
      <c r="BB418" s="41">
        <f>'اسماء العملاء'!B25</f>
        <v>0</v>
      </c>
      <c r="BC418" s="73">
        <f>'اسماء العملاء'!C25</f>
        <v>0</v>
      </c>
    </row>
    <row r="419" spans="6:55" ht="21" customHeight="1" thickBot="1" x14ac:dyDescent="0.35">
      <c r="F419" s="59">
        <v>25</v>
      </c>
      <c r="G419" s="65" t="str">
        <f>'انواع الفلاتر'!B26</f>
        <v>محبس نصف</v>
      </c>
      <c r="H419" s="59"/>
      <c r="I419" s="65" t="s">
        <v>122</v>
      </c>
      <c r="J419" s="81"/>
      <c r="AZ419" s="42">
        <v>25</v>
      </c>
      <c r="BA419" s="41">
        <f>'اسماء العملاء'!A26</f>
        <v>0</v>
      </c>
      <c r="BB419" s="41">
        <f>'اسماء العملاء'!B26</f>
        <v>0</v>
      </c>
      <c r="BC419" s="73">
        <f>'اسماء العملاء'!C26</f>
        <v>0</v>
      </c>
    </row>
    <row r="420" spans="6:55" ht="21" customHeight="1" thickBot="1" x14ac:dyDescent="0.35">
      <c r="F420" s="59">
        <v>26</v>
      </c>
      <c r="G420" s="65" t="str">
        <f>'انواع الفلاتر'!B27</f>
        <v>جوانات</v>
      </c>
      <c r="H420" s="59"/>
      <c r="I420" s="65" t="s">
        <v>123</v>
      </c>
      <c r="J420" s="81"/>
      <c r="AZ420" s="42">
        <v>26</v>
      </c>
      <c r="BA420" s="41">
        <f>'اسماء العملاء'!A27</f>
        <v>0</v>
      </c>
      <c r="BB420" s="41">
        <f>'اسماء العملاء'!B27</f>
        <v>0</v>
      </c>
      <c r="BC420" s="73">
        <f>'اسماء العملاء'!C27</f>
        <v>0</v>
      </c>
    </row>
    <row r="421" spans="6:55" ht="21" customHeight="1" thickBot="1" x14ac:dyDescent="0.35">
      <c r="F421" s="59">
        <v>27</v>
      </c>
      <c r="G421" s="65" t="str">
        <f>'انواع الفلاتر'!B28</f>
        <v>خزان</v>
      </c>
      <c r="H421" s="59"/>
      <c r="I421" s="65" t="s">
        <v>124</v>
      </c>
      <c r="J421" s="81"/>
      <c r="AZ421" s="42">
        <v>27</v>
      </c>
      <c r="BA421" s="41">
        <f>'اسماء العملاء'!A28</f>
        <v>0</v>
      </c>
      <c r="BB421" s="41">
        <f>'اسماء العملاء'!B28</f>
        <v>0</v>
      </c>
      <c r="BC421" s="73">
        <f>'اسماء العملاء'!C28</f>
        <v>0</v>
      </c>
    </row>
    <row r="422" spans="6:55" ht="21" customHeight="1" thickBot="1" x14ac:dyDescent="0.35">
      <c r="F422" s="59">
        <v>28</v>
      </c>
      <c r="G422" s="65" t="str">
        <f>'انواع الفلاتر'!B29</f>
        <v>مسامير</v>
      </c>
      <c r="H422" s="59"/>
      <c r="I422" s="65" t="s">
        <v>125</v>
      </c>
      <c r="J422" s="81"/>
      <c r="AZ422" s="42">
        <v>28</v>
      </c>
      <c r="BA422" s="41">
        <f>'اسماء العملاء'!A29</f>
        <v>0</v>
      </c>
      <c r="BB422" s="41">
        <f>'اسماء العملاء'!B29</f>
        <v>0</v>
      </c>
      <c r="BC422" s="73">
        <f>'اسماء العملاء'!C29</f>
        <v>0</v>
      </c>
    </row>
    <row r="423" spans="6:55" ht="21" customHeight="1" thickBot="1" x14ac:dyDescent="0.35">
      <c r="F423" s="59">
        <v>29</v>
      </c>
      <c r="G423" s="65">
        <f>'انواع الفلاتر'!B30</f>
        <v>0</v>
      </c>
      <c r="H423" s="59"/>
      <c r="I423" s="65" t="s">
        <v>126</v>
      </c>
      <c r="J423" s="81"/>
      <c r="AZ423" s="42">
        <v>29</v>
      </c>
      <c r="BA423" s="41">
        <f>'اسماء العملاء'!A30</f>
        <v>0</v>
      </c>
      <c r="BB423" s="41">
        <f>'اسماء العملاء'!B30</f>
        <v>0</v>
      </c>
      <c r="BC423" s="73">
        <f>'اسماء العملاء'!C30</f>
        <v>0</v>
      </c>
    </row>
    <row r="424" spans="6:55" ht="21" customHeight="1" thickBot="1" x14ac:dyDescent="0.35">
      <c r="F424" s="59">
        <v>30</v>
      </c>
      <c r="G424" s="65">
        <f>'انواع الفلاتر'!B31</f>
        <v>0</v>
      </c>
      <c r="H424" s="59"/>
      <c r="I424" s="65" t="s">
        <v>127</v>
      </c>
      <c r="J424" s="81"/>
      <c r="AZ424" s="42">
        <v>30</v>
      </c>
      <c r="BA424" s="41">
        <f>'اسماء العملاء'!A31</f>
        <v>0</v>
      </c>
      <c r="BB424" s="41">
        <f>'اسماء العملاء'!B31</f>
        <v>0</v>
      </c>
      <c r="BC424" s="73">
        <f>'اسماء العملاء'!C31</f>
        <v>0</v>
      </c>
    </row>
    <row r="425" spans="6:55" ht="21" customHeight="1" thickBot="1" x14ac:dyDescent="0.35">
      <c r="F425" s="59">
        <v>31</v>
      </c>
      <c r="G425" s="65">
        <f>'انواع الفلاتر'!B32</f>
        <v>0</v>
      </c>
      <c r="H425" s="59"/>
      <c r="I425" s="65" t="s">
        <v>128</v>
      </c>
      <c r="J425" s="81"/>
      <c r="AZ425" s="42">
        <v>31</v>
      </c>
      <c r="BA425" s="41">
        <f>'اسماء العملاء'!A32</f>
        <v>0</v>
      </c>
      <c r="BB425" s="41">
        <f>'اسماء العملاء'!B32</f>
        <v>0</v>
      </c>
      <c r="BC425" s="73">
        <f>'اسماء العملاء'!C32</f>
        <v>0</v>
      </c>
    </row>
    <row r="426" spans="6:55" ht="21" customHeight="1" thickBot="1" x14ac:dyDescent="0.35">
      <c r="F426" s="59">
        <v>32</v>
      </c>
      <c r="G426" s="65">
        <f>'انواع الفلاتر'!B33</f>
        <v>0</v>
      </c>
      <c r="H426" s="59"/>
      <c r="I426" s="65" t="s">
        <v>129</v>
      </c>
      <c r="J426" s="81"/>
      <c r="AZ426" s="42">
        <v>32</v>
      </c>
      <c r="BA426" s="41">
        <f>'اسماء العملاء'!A33</f>
        <v>0</v>
      </c>
      <c r="BB426" s="41">
        <f>'اسماء العملاء'!B33</f>
        <v>0</v>
      </c>
      <c r="BC426" s="73">
        <f>'اسماء العملاء'!C33</f>
        <v>0</v>
      </c>
    </row>
    <row r="427" spans="6:55" ht="21" customHeight="1" thickBot="1" x14ac:dyDescent="0.35">
      <c r="F427" s="59">
        <v>33</v>
      </c>
      <c r="G427" s="65">
        <f>'انواع الفلاتر'!B34</f>
        <v>0</v>
      </c>
      <c r="H427" s="59"/>
      <c r="I427" s="65" t="s">
        <v>130</v>
      </c>
      <c r="J427" s="81"/>
      <c r="AZ427" s="42">
        <v>33</v>
      </c>
      <c r="BA427" s="41">
        <f>'اسماء العملاء'!A34</f>
        <v>0</v>
      </c>
      <c r="BB427" s="41">
        <f>'اسماء العملاء'!B34</f>
        <v>0</v>
      </c>
      <c r="BC427" s="73">
        <f>'اسماء العملاء'!C34</f>
        <v>0</v>
      </c>
    </row>
    <row r="428" spans="6:55" ht="21" customHeight="1" thickBot="1" x14ac:dyDescent="0.35">
      <c r="F428" s="59">
        <v>34</v>
      </c>
      <c r="G428" s="65">
        <f>'انواع الفلاتر'!B35</f>
        <v>0</v>
      </c>
      <c r="H428" s="59"/>
      <c r="I428" s="65" t="s">
        <v>131</v>
      </c>
      <c r="J428" s="81"/>
      <c r="AZ428" s="42">
        <v>34</v>
      </c>
      <c r="BA428" s="41">
        <f>'اسماء العملاء'!A35</f>
        <v>0</v>
      </c>
      <c r="BB428" s="41">
        <f>'اسماء العملاء'!B35</f>
        <v>0</v>
      </c>
      <c r="BC428" s="73">
        <f>'اسماء العملاء'!C35</f>
        <v>0</v>
      </c>
    </row>
    <row r="429" spans="6:55" ht="21" customHeight="1" thickBot="1" x14ac:dyDescent="0.35">
      <c r="F429" s="59">
        <v>35</v>
      </c>
      <c r="G429" s="65">
        <f>'انواع الفلاتر'!B36</f>
        <v>0</v>
      </c>
      <c r="H429" s="59"/>
      <c r="I429" s="65" t="s">
        <v>132</v>
      </c>
      <c r="J429" s="81"/>
      <c r="AZ429" s="42">
        <v>35</v>
      </c>
      <c r="BA429" s="41">
        <f>'اسماء العملاء'!A36</f>
        <v>0</v>
      </c>
      <c r="BB429" s="41">
        <f>'اسماء العملاء'!B36</f>
        <v>0</v>
      </c>
      <c r="BC429" s="73">
        <f>'اسماء العملاء'!C36</f>
        <v>0</v>
      </c>
    </row>
    <row r="430" spans="6:55" ht="21" customHeight="1" thickBot="1" x14ac:dyDescent="0.45">
      <c r="F430" s="59">
        <v>36</v>
      </c>
      <c r="G430" s="65">
        <f>'انواع الفلاتر'!B37</f>
        <v>0</v>
      </c>
      <c r="H430" s="64"/>
      <c r="I430" s="64"/>
      <c r="J430" s="88"/>
      <c r="AZ430" s="42">
        <v>36</v>
      </c>
      <c r="BA430" s="41">
        <f>'اسماء العملاء'!A37</f>
        <v>0</v>
      </c>
      <c r="BB430" s="41">
        <f>'اسماء العملاء'!B37</f>
        <v>0</v>
      </c>
      <c r="BC430" s="73">
        <f>'اسماء العملاء'!C37</f>
        <v>0</v>
      </c>
    </row>
    <row r="431" spans="6:55" ht="21" customHeight="1" thickBot="1" x14ac:dyDescent="0.35">
      <c r="F431" s="59">
        <v>37</v>
      </c>
      <c r="G431" s="65">
        <f>'انواع الفلاتر'!B38</f>
        <v>0</v>
      </c>
      <c r="H431" s="88"/>
      <c r="I431" s="94"/>
      <c r="J431" s="88"/>
      <c r="AZ431" s="42">
        <v>37</v>
      </c>
      <c r="BA431" s="41">
        <f>'اسماء العملاء'!A38</f>
        <v>0</v>
      </c>
      <c r="BB431" s="41">
        <f>'اسماء العملاء'!B38</f>
        <v>0</v>
      </c>
      <c r="BC431" s="73">
        <f>'اسماء العملاء'!C38</f>
        <v>0</v>
      </c>
    </row>
    <row r="432" spans="6:55" ht="21" customHeight="1" thickBot="1" x14ac:dyDescent="0.35">
      <c r="F432" s="59">
        <v>38</v>
      </c>
      <c r="G432" s="65">
        <f>'انواع الفلاتر'!B39</f>
        <v>0</v>
      </c>
      <c r="H432" s="88"/>
      <c r="I432" s="94"/>
      <c r="J432" s="88"/>
      <c r="AZ432" s="42">
        <v>38</v>
      </c>
      <c r="BA432" s="41">
        <f>'اسماء العملاء'!A39</f>
        <v>0</v>
      </c>
      <c r="BB432" s="41">
        <f>'اسماء العملاء'!B39</f>
        <v>0</v>
      </c>
      <c r="BC432" s="73">
        <f>'اسماء العملاء'!C39</f>
        <v>0</v>
      </c>
    </row>
    <row r="433" spans="6:55" ht="21" customHeight="1" thickBot="1" x14ac:dyDescent="0.35">
      <c r="F433" s="59">
        <v>39</v>
      </c>
      <c r="G433" s="65">
        <f>'انواع الفلاتر'!B40</f>
        <v>0</v>
      </c>
      <c r="H433" s="88"/>
      <c r="I433" s="94"/>
      <c r="J433" s="88"/>
      <c r="AZ433" s="42">
        <v>39</v>
      </c>
      <c r="BA433" s="41">
        <f>'اسماء العملاء'!A40</f>
        <v>0</v>
      </c>
      <c r="BB433" s="41">
        <f>'اسماء العملاء'!B40</f>
        <v>0</v>
      </c>
      <c r="BC433" s="73">
        <f>'اسماء العملاء'!C40</f>
        <v>0</v>
      </c>
    </row>
    <row r="434" spans="6:55" ht="21" customHeight="1" thickBot="1" x14ac:dyDescent="0.35">
      <c r="F434" s="59">
        <v>40</v>
      </c>
      <c r="G434" s="65">
        <f>'انواع الفلاتر'!B41</f>
        <v>0</v>
      </c>
      <c r="H434" s="88"/>
      <c r="I434" s="94"/>
      <c r="J434" s="88"/>
      <c r="AZ434" s="42">
        <v>40</v>
      </c>
      <c r="BA434" s="41">
        <f>'اسماء العملاء'!A41</f>
        <v>0</v>
      </c>
      <c r="BB434" s="41">
        <f>'اسماء العملاء'!B41</f>
        <v>0</v>
      </c>
      <c r="BC434" s="73">
        <f>'اسماء العملاء'!C41</f>
        <v>0</v>
      </c>
    </row>
    <row r="435" spans="6:55" ht="21" customHeight="1" thickBot="1" x14ac:dyDescent="0.35">
      <c r="F435" s="59">
        <v>41</v>
      </c>
      <c r="G435" s="65">
        <f>'انواع الفلاتر'!B42</f>
        <v>0</v>
      </c>
      <c r="H435" s="88"/>
      <c r="I435" s="94"/>
      <c r="J435" s="88"/>
      <c r="AZ435" s="42">
        <v>41</v>
      </c>
      <c r="BA435" s="41">
        <f>'اسماء العملاء'!A42</f>
        <v>0</v>
      </c>
      <c r="BB435" s="41">
        <f>'اسماء العملاء'!B42</f>
        <v>0</v>
      </c>
      <c r="BC435" s="73">
        <f>'اسماء العملاء'!C42</f>
        <v>0</v>
      </c>
    </row>
    <row r="436" spans="6:55" ht="21" customHeight="1" thickBot="1" x14ac:dyDescent="0.35">
      <c r="F436" s="59">
        <v>42</v>
      </c>
      <c r="G436" s="65">
        <f>'انواع الفلاتر'!B43</f>
        <v>0</v>
      </c>
      <c r="H436" s="88"/>
      <c r="I436" s="94"/>
      <c r="J436" s="88"/>
      <c r="AZ436" s="42">
        <v>42</v>
      </c>
      <c r="BA436" s="41">
        <f>'اسماء العملاء'!A43</f>
        <v>0</v>
      </c>
      <c r="BB436" s="41">
        <f>'اسماء العملاء'!B43</f>
        <v>0</v>
      </c>
      <c r="BC436" s="73">
        <f>'اسماء العملاء'!C43</f>
        <v>0</v>
      </c>
    </row>
    <row r="437" spans="6:55" ht="21" customHeight="1" thickBot="1" x14ac:dyDescent="0.35">
      <c r="F437" s="59">
        <v>43</v>
      </c>
      <c r="G437" s="65">
        <f>'انواع الفلاتر'!B44</f>
        <v>0</v>
      </c>
      <c r="H437" s="88"/>
      <c r="I437" s="94"/>
      <c r="J437" s="88"/>
      <c r="AZ437" s="42">
        <v>43</v>
      </c>
      <c r="BA437" s="41">
        <f>'اسماء العملاء'!A44</f>
        <v>0</v>
      </c>
      <c r="BB437" s="41">
        <f>'اسماء العملاء'!B44</f>
        <v>0</v>
      </c>
      <c r="BC437" s="73">
        <f>'اسماء العملاء'!C44</f>
        <v>0</v>
      </c>
    </row>
    <row r="438" spans="6:55" ht="21" customHeight="1" thickBot="1" x14ac:dyDescent="0.35">
      <c r="F438" s="59">
        <v>44</v>
      </c>
      <c r="G438" s="65">
        <f>'انواع الفلاتر'!B45</f>
        <v>0</v>
      </c>
      <c r="H438" s="88"/>
      <c r="I438" s="94"/>
      <c r="J438" s="88"/>
      <c r="AZ438" s="42">
        <v>44</v>
      </c>
      <c r="BA438" s="41">
        <f>'اسماء العملاء'!A45</f>
        <v>0</v>
      </c>
      <c r="BB438" s="41">
        <f>'اسماء العملاء'!B45</f>
        <v>0</v>
      </c>
      <c r="BC438" s="73">
        <f>'اسماء العملاء'!C45</f>
        <v>0</v>
      </c>
    </row>
    <row r="439" spans="6:55" ht="21" customHeight="1" thickBot="1" x14ac:dyDescent="0.35">
      <c r="F439" s="59">
        <v>45</v>
      </c>
      <c r="G439" s="65">
        <f>'انواع الفلاتر'!B46</f>
        <v>0</v>
      </c>
      <c r="H439" s="88"/>
      <c r="I439" s="94"/>
      <c r="J439" s="88"/>
      <c r="AZ439" s="42">
        <v>45</v>
      </c>
      <c r="BA439" s="41">
        <f>'اسماء العملاء'!A46</f>
        <v>0</v>
      </c>
      <c r="BB439" s="41">
        <f>'اسماء العملاء'!B46</f>
        <v>0</v>
      </c>
      <c r="BC439" s="73">
        <f>'اسماء العملاء'!C46</f>
        <v>0</v>
      </c>
    </row>
    <row r="440" spans="6:55" ht="21" customHeight="1" thickBot="1" x14ac:dyDescent="0.35">
      <c r="F440" s="59">
        <v>46</v>
      </c>
      <c r="G440" s="65">
        <f>'انواع الفلاتر'!B47</f>
        <v>0</v>
      </c>
      <c r="H440" s="88"/>
      <c r="I440" s="94"/>
      <c r="J440" s="88"/>
      <c r="AZ440" s="42">
        <v>46</v>
      </c>
      <c r="BA440" s="41">
        <f>'اسماء العملاء'!A47</f>
        <v>0</v>
      </c>
      <c r="BB440" s="41">
        <f>'اسماء العملاء'!B47</f>
        <v>0</v>
      </c>
      <c r="BC440" s="73">
        <f>'اسماء العملاء'!C47</f>
        <v>0</v>
      </c>
    </row>
    <row r="441" spans="6:55" ht="21" customHeight="1" thickBot="1" x14ac:dyDescent="0.35">
      <c r="F441" s="59">
        <v>47</v>
      </c>
      <c r="G441" s="65">
        <f>'انواع الفلاتر'!B48</f>
        <v>0</v>
      </c>
      <c r="H441" s="88"/>
      <c r="I441" s="94"/>
      <c r="J441" s="88"/>
      <c r="AZ441" s="42">
        <v>47</v>
      </c>
      <c r="BA441" s="41">
        <f>'اسماء العملاء'!A48</f>
        <v>0</v>
      </c>
      <c r="BB441" s="41">
        <f>'اسماء العملاء'!B48</f>
        <v>0</v>
      </c>
      <c r="BC441" s="73">
        <f>'اسماء العملاء'!C48</f>
        <v>0</v>
      </c>
    </row>
    <row r="442" spans="6:55" ht="21" customHeight="1" thickBot="1" x14ac:dyDescent="0.35">
      <c r="F442" s="59">
        <v>48</v>
      </c>
      <c r="G442" s="65">
        <f>'انواع الفلاتر'!B49</f>
        <v>0</v>
      </c>
      <c r="H442" s="88"/>
      <c r="I442" s="94"/>
      <c r="J442" s="88"/>
      <c r="AZ442" s="42">
        <v>48</v>
      </c>
      <c r="BA442" s="41">
        <f>'اسماء العملاء'!A49</f>
        <v>0</v>
      </c>
      <c r="BB442" s="41">
        <f>'اسماء العملاء'!B49</f>
        <v>0</v>
      </c>
      <c r="BC442" s="73">
        <f>'اسماء العملاء'!C49</f>
        <v>0</v>
      </c>
    </row>
    <row r="443" spans="6:55" ht="21" customHeight="1" thickBot="1" x14ac:dyDescent="0.35">
      <c r="F443" s="59">
        <v>49</v>
      </c>
      <c r="G443" s="65">
        <f>'انواع الفلاتر'!B50</f>
        <v>0</v>
      </c>
      <c r="H443" s="88"/>
      <c r="I443" s="94"/>
      <c r="J443" s="88"/>
      <c r="AZ443" s="42">
        <v>49</v>
      </c>
      <c r="BA443" s="41">
        <f>'اسماء العملاء'!A50</f>
        <v>0</v>
      </c>
      <c r="BB443" s="41">
        <f>'اسماء العملاء'!B50</f>
        <v>0</v>
      </c>
      <c r="BC443" s="73">
        <f>'اسماء العملاء'!C50</f>
        <v>0</v>
      </c>
    </row>
    <row r="444" spans="6:55" ht="21" customHeight="1" thickBot="1" x14ac:dyDescent="0.35">
      <c r="F444" s="59">
        <v>50</v>
      </c>
      <c r="G444" s="65">
        <f>'انواع الفلاتر'!B51</f>
        <v>0</v>
      </c>
      <c r="H444" s="88"/>
      <c r="I444" s="94"/>
      <c r="J444" s="88"/>
      <c r="AZ444" s="42">
        <v>50</v>
      </c>
      <c r="BA444" s="41">
        <f>'اسماء العملاء'!A51</f>
        <v>0</v>
      </c>
      <c r="BB444" s="41">
        <f>'اسماء العملاء'!B51</f>
        <v>0</v>
      </c>
      <c r="BC444" s="73">
        <f>'اسماء العملاء'!C51</f>
        <v>0</v>
      </c>
    </row>
    <row r="445" spans="6:55" ht="21" customHeight="1" thickBot="1" x14ac:dyDescent="0.35">
      <c r="F445" s="61">
        <v>51</v>
      </c>
      <c r="G445" s="65">
        <f>'انواع الفلاتر'!B52</f>
        <v>0</v>
      </c>
      <c r="H445" s="88"/>
      <c r="I445" s="94"/>
      <c r="J445" s="88"/>
      <c r="AZ445" s="42">
        <v>51</v>
      </c>
      <c r="BA445" s="41">
        <f>'اسماء العملاء'!A52</f>
        <v>0</v>
      </c>
      <c r="BB445" s="41">
        <f>'اسماء العملاء'!B52</f>
        <v>0</v>
      </c>
      <c r="BC445" s="73">
        <f>'اسماء العملاء'!C52</f>
        <v>0</v>
      </c>
    </row>
    <row r="446" spans="6:55" ht="21" customHeight="1" thickBot="1" x14ac:dyDescent="0.35">
      <c r="AZ446" s="42">
        <v>52</v>
      </c>
      <c r="BA446" s="41">
        <f>'اسماء العملاء'!A53</f>
        <v>0</v>
      </c>
      <c r="BB446" s="41">
        <f>'اسماء العملاء'!B53</f>
        <v>0</v>
      </c>
      <c r="BC446" s="73">
        <f>'اسماء العملاء'!C53</f>
        <v>0</v>
      </c>
    </row>
    <row r="447" spans="6:55" ht="21" customHeight="1" thickBot="1" x14ac:dyDescent="0.35">
      <c r="AZ447" s="42">
        <v>53</v>
      </c>
      <c r="BA447" s="41">
        <f>'اسماء العملاء'!A54</f>
        <v>0</v>
      </c>
      <c r="BB447" s="41">
        <f>'اسماء العملاء'!B54</f>
        <v>0</v>
      </c>
      <c r="BC447" s="73">
        <f>'اسماء العملاء'!C54</f>
        <v>0</v>
      </c>
    </row>
    <row r="448" spans="6:55" ht="21" customHeight="1" thickBot="1" x14ac:dyDescent="0.35">
      <c r="AZ448" s="42">
        <v>54</v>
      </c>
      <c r="BA448" s="41">
        <f>'اسماء العملاء'!A55</f>
        <v>0</v>
      </c>
      <c r="BB448" s="41">
        <f>'اسماء العملاء'!B55</f>
        <v>0</v>
      </c>
      <c r="BC448" s="73">
        <f>'اسماء العملاء'!C55</f>
        <v>0</v>
      </c>
    </row>
    <row r="449" spans="52:55" ht="21" customHeight="1" thickBot="1" x14ac:dyDescent="0.35">
      <c r="AZ449" s="42">
        <v>55</v>
      </c>
      <c r="BA449" s="41">
        <f>'اسماء العملاء'!A56</f>
        <v>0</v>
      </c>
      <c r="BB449" s="41">
        <f>'اسماء العملاء'!B56</f>
        <v>0</v>
      </c>
      <c r="BC449" s="73">
        <f>'اسماء العملاء'!C56</f>
        <v>0</v>
      </c>
    </row>
    <row r="450" spans="52:55" ht="21" customHeight="1" thickBot="1" x14ac:dyDescent="0.35">
      <c r="AZ450" s="42">
        <v>56</v>
      </c>
      <c r="BA450" s="41">
        <f>'اسماء العملاء'!A57</f>
        <v>0</v>
      </c>
      <c r="BB450" s="41">
        <f>'اسماء العملاء'!B57</f>
        <v>0</v>
      </c>
      <c r="BC450" s="73">
        <f>'اسماء العملاء'!C57</f>
        <v>0</v>
      </c>
    </row>
    <row r="451" spans="52:55" ht="21" customHeight="1" thickBot="1" x14ac:dyDescent="0.35">
      <c r="AZ451" s="42">
        <v>57</v>
      </c>
      <c r="BA451" s="41">
        <f>'اسماء العملاء'!A58</f>
        <v>0</v>
      </c>
      <c r="BB451" s="41">
        <f>'اسماء العملاء'!B58</f>
        <v>0</v>
      </c>
      <c r="BC451" s="73">
        <f>'اسماء العملاء'!C58</f>
        <v>0</v>
      </c>
    </row>
    <row r="452" spans="52:55" ht="21" customHeight="1" thickBot="1" x14ac:dyDescent="0.35">
      <c r="AZ452" s="42">
        <v>58</v>
      </c>
      <c r="BA452" s="41">
        <f>'اسماء العملاء'!A59</f>
        <v>0</v>
      </c>
      <c r="BB452" s="41">
        <f>'اسماء العملاء'!B59</f>
        <v>0</v>
      </c>
      <c r="BC452" s="73">
        <f>'اسماء العملاء'!C59</f>
        <v>0</v>
      </c>
    </row>
    <row r="453" spans="52:55" ht="21" customHeight="1" thickBot="1" x14ac:dyDescent="0.35">
      <c r="AZ453" s="42">
        <v>59</v>
      </c>
      <c r="BA453" s="41">
        <f>'اسماء العملاء'!A60</f>
        <v>0</v>
      </c>
      <c r="BB453" s="41">
        <f>'اسماء العملاء'!B60</f>
        <v>0</v>
      </c>
      <c r="BC453" s="73">
        <f>'اسماء العملاء'!C60</f>
        <v>0</v>
      </c>
    </row>
    <row r="454" spans="52:55" ht="21" customHeight="1" thickBot="1" x14ac:dyDescent="0.35">
      <c r="AZ454" s="42">
        <v>60</v>
      </c>
      <c r="BA454" s="41">
        <f>'اسماء العملاء'!A101</f>
        <v>0</v>
      </c>
      <c r="BB454" s="41">
        <f>'اسماء العملاء'!B101</f>
        <v>0</v>
      </c>
      <c r="BC454" s="73">
        <f>'اسماء العملاء'!C101</f>
        <v>0</v>
      </c>
    </row>
    <row r="455" spans="52:55" ht="21" customHeight="1" thickBot="1" x14ac:dyDescent="0.35">
      <c r="AZ455" s="42">
        <v>61</v>
      </c>
      <c r="BA455" s="41">
        <f>'اسماء العملاء'!A102</f>
        <v>0</v>
      </c>
      <c r="BB455" s="41">
        <f>'اسماء العملاء'!B102</f>
        <v>0</v>
      </c>
      <c r="BC455" s="73">
        <f>'اسماء العملاء'!C102</f>
        <v>0</v>
      </c>
    </row>
    <row r="456" spans="52:55" ht="21" customHeight="1" thickBot="1" x14ac:dyDescent="0.35">
      <c r="AZ456" s="42">
        <v>62</v>
      </c>
      <c r="BA456" s="41">
        <f>'اسماء العملاء'!A103</f>
        <v>0</v>
      </c>
      <c r="BB456" s="41">
        <f>'اسماء العملاء'!B103</f>
        <v>0</v>
      </c>
      <c r="BC456" s="73">
        <f>'اسماء العملاء'!C103</f>
        <v>0</v>
      </c>
    </row>
    <row r="457" spans="52:55" ht="21" customHeight="1" thickBot="1" x14ac:dyDescent="0.35">
      <c r="AZ457" s="42">
        <v>63</v>
      </c>
      <c r="BA457" s="41">
        <f>'اسماء العملاء'!A104</f>
        <v>0</v>
      </c>
      <c r="BB457" s="41">
        <f>'اسماء العملاء'!B104</f>
        <v>0</v>
      </c>
      <c r="BC457" s="73">
        <f>'اسماء العملاء'!C104</f>
        <v>0</v>
      </c>
    </row>
    <row r="458" spans="52:55" ht="21" customHeight="1" thickBot="1" x14ac:dyDescent="0.35">
      <c r="AZ458" s="42">
        <v>64</v>
      </c>
      <c r="BA458" s="41">
        <f>'اسماء العملاء'!A105</f>
        <v>0</v>
      </c>
      <c r="BB458" s="41">
        <f>'اسماء العملاء'!B105</f>
        <v>0</v>
      </c>
      <c r="BC458" s="73">
        <f>'اسماء العملاء'!C105</f>
        <v>0</v>
      </c>
    </row>
    <row r="459" spans="52:55" ht="21" customHeight="1" thickBot="1" x14ac:dyDescent="0.35">
      <c r="AZ459" s="42">
        <v>65</v>
      </c>
      <c r="BA459" s="41">
        <f>'اسماء العملاء'!A106</f>
        <v>0</v>
      </c>
      <c r="BB459" s="41">
        <f>'اسماء العملاء'!B106</f>
        <v>0</v>
      </c>
      <c r="BC459" s="73">
        <f>'اسماء العملاء'!C106</f>
        <v>0</v>
      </c>
    </row>
    <row r="460" spans="52:55" ht="21" customHeight="1" thickBot="1" x14ac:dyDescent="0.35">
      <c r="AZ460" s="42">
        <v>66</v>
      </c>
      <c r="BA460" s="41">
        <f>'اسماء العملاء'!A107</f>
        <v>0</v>
      </c>
      <c r="BB460" s="41">
        <f>'اسماء العملاء'!B107</f>
        <v>0</v>
      </c>
      <c r="BC460" s="73">
        <f>'اسماء العملاء'!C107</f>
        <v>0</v>
      </c>
    </row>
    <row r="461" spans="52:55" ht="21" customHeight="1" thickBot="1" x14ac:dyDescent="0.35">
      <c r="AZ461" s="42">
        <v>67</v>
      </c>
      <c r="BA461" s="41">
        <f>'اسماء العملاء'!A108</f>
        <v>0</v>
      </c>
      <c r="BB461" s="41">
        <f>'اسماء العملاء'!B108</f>
        <v>0</v>
      </c>
      <c r="BC461" s="73">
        <f>'اسماء العملاء'!C108</f>
        <v>0</v>
      </c>
    </row>
    <row r="462" spans="52:55" ht="21" customHeight="1" thickBot="1" x14ac:dyDescent="0.35">
      <c r="AZ462" s="42">
        <v>68</v>
      </c>
      <c r="BA462" s="41">
        <f>'اسماء العملاء'!A109</f>
        <v>0</v>
      </c>
      <c r="BB462" s="41">
        <f>'اسماء العملاء'!B109</f>
        <v>0</v>
      </c>
      <c r="BC462" s="73">
        <f>'اسماء العملاء'!C109</f>
        <v>0</v>
      </c>
    </row>
    <row r="463" spans="52:55" ht="21" customHeight="1" thickBot="1" x14ac:dyDescent="0.35">
      <c r="AZ463" s="42">
        <v>69</v>
      </c>
      <c r="BA463" s="41">
        <f>'اسماء العملاء'!A110</f>
        <v>0</v>
      </c>
      <c r="BB463" s="41">
        <f>'اسماء العملاء'!B110</f>
        <v>0</v>
      </c>
      <c r="BC463" s="73">
        <f>'اسماء العملاء'!C110</f>
        <v>0</v>
      </c>
    </row>
    <row r="464" spans="52:55" ht="21" customHeight="1" thickBot="1" x14ac:dyDescent="0.35">
      <c r="AZ464" s="42">
        <v>70</v>
      </c>
      <c r="BA464" s="41">
        <f>'اسماء العملاء'!A111</f>
        <v>0</v>
      </c>
      <c r="BB464" s="41">
        <f>'اسماء العملاء'!B111</f>
        <v>0</v>
      </c>
      <c r="BC464" s="73">
        <f>'اسماء العملاء'!C111</f>
        <v>0</v>
      </c>
    </row>
    <row r="465" spans="52:55" ht="21" customHeight="1" thickBot="1" x14ac:dyDescent="0.35">
      <c r="AZ465" s="42">
        <v>71</v>
      </c>
      <c r="BA465" s="41">
        <f>'اسماء العملاء'!A112</f>
        <v>0</v>
      </c>
      <c r="BB465" s="41">
        <f>'اسماء العملاء'!B112</f>
        <v>0</v>
      </c>
      <c r="BC465" s="73">
        <f>'اسماء العملاء'!C112</f>
        <v>0</v>
      </c>
    </row>
    <row r="466" spans="52:55" ht="21" customHeight="1" thickBot="1" x14ac:dyDescent="0.35">
      <c r="AZ466" s="42">
        <v>72</v>
      </c>
      <c r="BA466" s="41">
        <f>'اسماء العملاء'!A113</f>
        <v>0</v>
      </c>
      <c r="BB466" s="41">
        <f>'اسماء العملاء'!B113</f>
        <v>0</v>
      </c>
      <c r="BC466" s="73">
        <f>'اسماء العملاء'!C113</f>
        <v>0</v>
      </c>
    </row>
    <row r="467" spans="52:55" ht="21" customHeight="1" thickBot="1" x14ac:dyDescent="0.35">
      <c r="AZ467" s="42">
        <v>73</v>
      </c>
      <c r="BA467" s="41">
        <f>'اسماء العملاء'!A114</f>
        <v>0</v>
      </c>
      <c r="BB467" s="41">
        <f>'اسماء العملاء'!B114</f>
        <v>0</v>
      </c>
      <c r="BC467" s="73">
        <f>'اسماء العملاء'!C114</f>
        <v>0</v>
      </c>
    </row>
    <row r="468" spans="52:55" ht="21" customHeight="1" thickBot="1" x14ac:dyDescent="0.35">
      <c r="AZ468" s="42">
        <v>74</v>
      </c>
      <c r="BA468" s="41">
        <f>'اسماء العملاء'!A115</f>
        <v>0</v>
      </c>
      <c r="BB468" s="41">
        <f>'اسماء العملاء'!B115</f>
        <v>0</v>
      </c>
      <c r="BC468" s="73">
        <f>'اسماء العملاء'!C115</f>
        <v>0</v>
      </c>
    </row>
    <row r="469" spans="52:55" ht="21" customHeight="1" thickBot="1" x14ac:dyDescent="0.35">
      <c r="AZ469" s="42">
        <v>75</v>
      </c>
      <c r="BA469" s="41">
        <f>'اسماء العملاء'!A116</f>
        <v>0</v>
      </c>
      <c r="BB469" s="41">
        <f>'اسماء العملاء'!B116</f>
        <v>0</v>
      </c>
      <c r="BC469" s="73">
        <f>'اسماء العملاء'!C116</f>
        <v>0</v>
      </c>
    </row>
    <row r="470" spans="52:55" ht="21" customHeight="1" thickBot="1" x14ac:dyDescent="0.35">
      <c r="AZ470" s="42">
        <v>76</v>
      </c>
      <c r="BA470" s="41">
        <f>'اسماء العملاء'!A117</f>
        <v>0</v>
      </c>
      <c r="BB470" s="41">
        <f>'اسماء العملاء'!B117</f>
        <v>0</v>
      </c>
      <c r="BC470" s="73">
        <f>'اسماء العملاء'!C117</f>
        <v>0</v>
      </c>
    </row>
    <row r="471" spans="52:55" ht="21" customHeight="1" thickBot="1" x14ac:dyDescent="0.35">
      <c r="AZ471" s="42">
        <v>77</v>
      </c>
      <c r="BA471" s="41">
        <f>'اسماء العملاء'!A118</f>
        <v>0</v>
      </c>
      <c r="BB471" s="41">
        <f>'اسماء العملاء'!B118</f>
        <v>0</v>
      </c>
      <c r="BC471" s="73">
        <f>'اسماء العملاء'!C118</f>
        <v>0</v>
      </c>
    </row>
    <row r="472" spans="52:55" ht="21" customHeight="1" thickBot="1" x14ac:dyDescent="0.35">
      <c r="AZ472" s="42">
        <v>78</v>
      </c>
      <c r="BA472" s="41">
        <f>'اسماء العملاء'!A119</f>
        <v>0</v>
      </c>
      <c r="BB472" s="41">
        <f>'اسماء العملاء'!B119</f>
        <v>0</v>
      </c>
      <c r="BC472" s="73">
        <f>'اسماء العملاء'!C119</f>
        <v>0</v>
      </c>
    </row>
    <row r="473" spans="52:55" ht="21" customHeight="1" thickBot="1" x14ac:dyDescent="0.35">
      <c r="AZ473" s="42">
        <v>79</v>
      </c>
      <c r="BA473" s="41">
        <f>'اسماء العملاء'!A120</f>
        <v>0</v>
      </c>
      <c r="BB473" s="41">
        <f>'اسماء العملاء'!B120</f>
        <v>0</v>
      </c>
      <c r="BC473" s="73">
        <f>'اسماء العملاء'!C120</f>
        <v>0</v>
      </c>
    </row>
    <row r="474" spans="52:55" ht="21" customHeight="1" thickBot="1" x14ac:dyDescent="0.35">
      <c r="AZ474" s="42">
        <v>80</v>
      </c>
      <c r="BA474" s="41">
        <f>'اسماء العملاء'!A121</f>
        <v>0</v>
      </c>
      <c r="BB474" s="41">
        <f>'اسماء العملاء'!B121</f>
        <v>0</v>
      </c>
      <c r="BC474" s="73">
        <f>'اسماء العملاء'!C121</f>
        <v>0</v>
      </c>
    </row>
    <row r="475" spans="52:55" ht="21" customHeight="1" thickBot="1" x14ac:dyDescent="0.35">
      <c r="AZ475" s="42">
        <v>81</v>
      </c>
      <c r="BA475" s="41">
        <f>'اسماء العملاء'!A122</f>
        <v>0</v>
      </c>
      <c r="BB475" s="41">
        <f>'اسماء العملاء'!B122</f>
        <v>0</v>
      </c>
      <c r="BC475" s="73">
        <f>'اسماء العملاء'!C122</f>
        <v>0</v>
      </c>
    </row>
    <row r="476" spans="52:55" ht="21" customHeight="1" thickBot="1" x14ac:dyDescent="0.35">
      <c r="AZ476" s="42">
        <v>82</v>
      </c>
      <c r="BA476" s="41">
        <f>'اسماء العملاء'!A123</f>
        <v>0</v>
      </c>
      <c r="BB476" s="41">
        <f>'اسماء العملاء'!B123</f>
        <v>0</v>
      </c>
      <c r="BC476" s="73">
        <f>'اسماء العملاء'!C123</f>
        <v>0</v>
      </c>
    </row>
    <row r="477" spans="52:55" ht="21" customHeight="1" thickBot="1" x14ac:dyDescent="0.35">
      <c r="AZ477" s="42">
        <v>83</v>
      </c>
      <c r="BA477" s="41">
        <f>'اسماء العملاء'!A124</f>
        <v>0</v>
      </c>
      <c r="BB477" s="41">
        <f>'اسماء العملاء'!B124</f>
        <v>0</v>
      </c>
      <c r="BC477" s="73">
        <f>'اسماء العملاء'!C124</f>
        <v>0</v>
      </c>
    </row>
    <row r="478" spans="52:55" ht="21" customHeight="1" thickBot="1" x14ac:dyDescent="0.35">
      <c r="AZ478" s="42">
        <v>84</v>
      </c>
      <c r="BA478" s="41">
        <f>'اسماء العملاء'!A125</f>
        <v>0</v>
      </c>
      <c r="BB478" s="41">
        <f>'اسماء العملاء'!B125</f>
        <v>0</v>
      </c>
      <c r="BC478" s="73">
        <f>'اسماء العملاء'!C125</f>
        <v>0</v>
      </c>
    </row>
    <row r="479" spans="52:55" ht="21" customHeight="1" thickBot="1" x14ac:dyDescent="0.35">
      <c r="AZ479" s="42">
        <v>85</v>
      </c>
      <c r="BA479" s="41">
        <f>'اسماء العملاء'!A126</f>
        <v>0</v>
      </c>
      <c r="BB479" s="41">
        <f>'اسماء العملاء'!B126</f>
        <v>0</v>
      </c>
      <c r="BC479" s="73">
        <f>'اسماء العملاء'!C126</f>
        <v>0</v>
      </c>
    </row>
    <row r="480" spans="52:55" ht="21" customHeight="1" thickBot="1" x14ac:dyDescent="0.35">
      <c r="AZ480" s="42">
        <v>86</v>
      </c>
      <c r="BA480" s="41">
        <f>'اسماء العملاء'!A127</f>
        <v>0</v>
      </c>
      <c r="BB480" s="41">
        <f>'اسماء العملاء'!B127</f>
        <v>0</v>
      </c>
      <c r="BC480" s="73">
        <f>'اسماء العملاء'!C127</f>
        <v>0</v>
      </c>
    </row>
    <row r="481" spans="52:55" ht="21" customHeight="1" thickBot="1" x14ac:dyDescent="0.35">
      <c r="AZ481" s="42">
        <v>87</v>
      </c>
      <c r="BA481" s="41">
        <f>'اسماء العملاء'!A128</f>
        <v>0</v>
      </c>
      <c r="BB481" s="41">
        <f>'اسماء العملاء'!B128</f>
        <v>0</v>
      </c>
      <c r="BC481" s="73">
        <f>'اسماء العملاء'!C128</f>
        <v>0</v>
      </c>
    </row>
    <row r="482" spans="52:55" ht="21" customHeight="1" thickBot="1" x14ac:dyDescent="0.35">
      <c r="AZ482" s="42">
        <v>88</v>
      </c>
      <c r="BA482" s="41">
        <f>'اسماء العملاء'!A129</f>
        <v>0</v>
      </c>
      <c r="BB482" s="41">
        <f>'اسماء العملاء'!B129</f>
        <v>0</v>
      </c>
      <c r="BC482" s="73">
        <f>'اسماء العملاء'!C129</f>
        <v>0</v>
      </c>
    </row>
    <row r="483" spans="52:55" ht="21" customHeight="1" thickBot="1" x14ac:dyDescent="0.35">
      <c r="AZ483" s="42">
        <v>89</v>
      </c>
      <c r="BA483" s="41">
        <f>'اسماء العملاء'!A130</f>
        <v>0</v>
      </c>
      <c r="BB483" s="41">
        <f>'اسماء العملاء'!B130</f>
        <v>0</v>
      </c>
      <c r="BC483" s="73">
        <f>'اسماء العملاء'!C130</f>
        <v>0</v>
      </c>
    </row>
    <row r="484" spans="52:55" ht="21" customHeight="1" thickBot="1" x14ac:dyDescent="0.35">
      <c r="AZ484" s="42">
        <v>90</v>
      </c>
      <c r="BA484" s="41">
        <f>'اسماء العملاء'!A131</f>
        <v>0</v>
      </c>
      <c r="BB484" s="41">
        <f>'اسماء العملاء'!B131</f>
        <v>0</v>
      </c>
      <c r="BC484" s="73">
        <f>'اسماء العملاء'!C131</f>
        <v>0</v>
      </c>
    </row>
    <row r="485" spans="52:55" ht="21" customHeight="1" thickBot="1" x14ac:dyDescent="0.35">
      <c r="AZ485" s="42">
        <v>91</v>
      </c>
      <c r="BA485" s="41">
        <f>'اسماء العملاء'!A132</f>
        <v>0</v>
      </c>
      <c r="BB485" s="41">
        <f>'اسماء العملاء'!B132</f>
        <v>0</v>
      </c>
      <c r="BC485" s="73">
        <f>'اسماء العملاء'!C132</f>
        <v>0</v>
      </c>
    </row>
    <row r="486" spans="52:55" ht="21" customHeight="1" thickBot="1" x14ac:dyDescent="0.35">
      <c r="AZ486" s="42">
        <v>92</v>
      </c>
      <c r="BA486" s="41">
        <f>'اسماء العملاء'!A133</f>
        <v>0</v>
      </c>
      <c r="BB486" s="41">
        <f>'اسماء العملاء'!B133</f>
        <v>0</v>
      </c>
      <c r="BC486" s="73">
        <f>'اسماء العملاء'!C133</f>
        <v>0</v>
      </c>
    </row>
    <row r="487" spans="52:55" ht="21" customHeight="1" thickBot="1" x14ac:dyDescent="0.35">
      <c r="AZ487" s="42">
        <v>93</v>
      </c>
      <c r="BA487" s="41">
        <f>'اسماء العملاء'!A134</f>
        <v>0</v>
      </c>
      <c r="BB487" s="41">
        <f>'اسماء العملاء'!B134</f>
        <v>0</v>
      </c>
      <c r="BC487" s="73">
        <f>'اسماء العملاء'!C134</f>
        <v>0</v>
      </c>
    </row>
    <row r="488" spans="52:55" ht="21" customHeight="1" thickBot="1" x14ac:dyDescent="0.35">
      <c r="AZ488" s="42">
        <v>94</v>
      </c>
      <c r="BA488" s="41">
        <f>'اسماء العملاء'!A135</f>
        <v>0</v>
      </c>
      <c r="BB488" s="41">
        <f>'اسماء العملاء'!B135</f>
        <v>0</v>
      </c>
      <c r="BC488" s="73">
        <f>'اسماء العملاء'!C135</f>
        <v>0</v>
      </c>
    </row>
    <row r="489" spans="52:55" ht="21" customHeight="1" thickBot="1" x14ac:dyDescent="0.35">
      <c r="AZ489" s="42">
        <v>95</v>
      </c>
      <c r="BA489" s="41">
        <f>'اسماء العملاء'!A136</f>
        <v>0</v>
      </c>
      <c r="BB489" s="41">
        <f>'اسماء العملاء'!B136</f>
        <v>0</v>
      </c>
      <c r="BC489" s="73">
        <f>'اسماء العملاء'!C136</f>
        <v>0</v>
      </c>
    </row>
    <row r="490" spans="52:55" ht="21" customHeight="1" thickBot="1" x14ac:dyDescent="0.35">
      <c r="AZ490" s="42">
        <v>96</v>
      </c>
      <c r="BA490" s="41">
        <f>'اسماء العملاء'!A137</f>
        <v>0</v>
      </c>
      <c r="BB490" s="41">
        <f>'اسماء العملاء'!B137</f>
        <v>0</v>
      </c>
      <c r="BC490" s="73">
        <f>'اسماء العملاء'!C137</f>
        <v>0</v>
      </c>
    </row>
    <row r="491" spans="52:55" ht="21" customHeight="1" thickBot="1" x14ac:dyDescent="0.35">
      <c r="AZ491" s="42">
        <v>97</v>
      </c>
      <c r="BA491" s="41">
        <f>'اسماء العملاء'!A138</f>
        <v>0</v>
      </c>
      <c r="BB491" s="41">
        <f>'اسماء العملاء'!B138</f>
        <v>0</v>
      </c>
      <c r="BC491" s="73">
        <f>'اسماء العملاء'!C138</f>
        <v>0</v>
      </c>
    </row>
    <row r="492" spans="52:55" ht="21" customHeight="1" thickBot="1" x14ac:dyDescent="0.35">
      <c r="AZ492" s="42">
        <v>98</v>
      </c>
      <c r="BA492" s="41">
        <f>'اسماء العملاء'!A139</f>
        <v>0</v>
      </c>
      <c r="BB492" s="41">
        <f>'اسماء العملاء'!B139</f>
        <v>0</v>
      </c>
      <c r="BC492" s="73">
        <f>'اسماء العملاء'!C139</f>
        <v>0</v>
      </c>
    </row>
    <row r="493" spans="52:55" ht="21" customHeight="1" thickBot="1" x14ac:dyDescent="0.35">
      <c r="AZ493" s="42">
        <v>99</v>
      </c>
      <c r="BA493" s="41">
        <f>'اسماء العملاء'!A140</f>
        <v>0</v>
      </c>
      <c r="BB493" s="41">
        <f>'اسماء العملاء'!B140</f>
        <v>0</v>
      </c>
      <c r="BC493" s="73">
        <f>'اسماء العملاء'!C140</f>
        <v>0</v>
      </c>
    </row>
    <row r="494" spans="52:55" ht="21" customHeight="1" thickBot="1" x14ac:dyDescent="0.35">
      <c r="AZ494" s="47">
        <v>100</v>
      </c>
      <c r="BA494" s="41">
        <f>'اسماء العملاء'!A142</f>
        <v>0</v>
      </c>
      <c r="BB494" s="41">
        <f>'اسماء العملاء'!B142</f>
        <v>0</v>
      </c>
      <c r="BC494" s="73">
        <f>'اسماء العملاء'!C142</f>
        <v>0</v>
      </c>
    </row>
  </sheetData>
  <dataConsolidate/>
  <mergeCells count="8">
    <mergeCell ref="T1:T2"/>
    <mergeCell ref="L2:N2"/>
    <mergeCell ref="U1:U2"/>
    <mergeCell ref="P1:P2"/>
    <mergeCell ref="O1:O2"/>
    <mergeCell ref="R1:R2"/>
    <mergeCell ref="Q1:Q2"/>
    <mergeCell ref="S1:S2"/>
  </mergeCells>
  <conditionalFormatting sqref="V3:BF103">
    <cfRule type="cellIs" dxfId="1" priority="1" operator="equal">
      <formula>0</formula>
    </cfRule>
  </conditionalFormatting>
  <conditionalFormatting sqref="V3:BE103">
    <cfRule type="expression" dxfId="0" priority="2">
      <formula>AND(ISBLANK(V3)=FALSE,V3&lt;=TODAY(),V3&lt;&gt;0)</formula>
    </cfRule>
  </conditionalFormatting>
  <dataValidations count="4">
    <dataValidation type="whole" operator="equal" allowBlank="1" showInputMessage="1" errorTitle="اجمالي الحساب" error="شكرا" promptTitle="اجمالي الحساب" prompt="شكرا على ثقت سيادتكم " sqref="T3:T103">
      <formula1>0</formula1>
    </dataValidation>
    <dataValidation type="list" allowBlank="1" showInputMessage="1" showErrorMessage="1" sqref="G3:G103">
      <formula1>$G$395:$G$445</formula1>
    </dataValidation>
    <dataValidation type="list" allowBlank="1" showInputMessage="1" showErrorMessage="1" sqref="B3:B103">
      <formula1>$BA$395:$BA$494</formula1>
    </dataValidation>
    <dataValidation type="date" operator="notEqual" allowBlank="1" showInputMessage="1" showErrorMessage="1" sqref="A3:A103">
      <formula1>43344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186"/>
  <sheetViews>
    <sheetView rightToLeft="1" workbookViewId="0">
      <pane xSplit="7" ySplit="9" topLeftCell="H10" activePane="bottomRight" state="frozen"/>
      <selection pane="topRight" activeCell="H1" sqref="H1"/>
      <selection pane="bottomLeft" activeCell="A10" sqref="A10"/>
      <selection pane="bottomRight" activeCell="A3" sqref="A3"/>
    </sheetView>
  </sheetViews>
  <sheetFormatPr defaultColWidth="9.109375" defaultRowHeight="21" customHeight="1" x14ac:dyDescent="0.3"/>
  <cols>
    <col min="1" max="1" width="12.33203125" style="62" customWidth="1"/>
    <col min="2" max="2" width="17" style="63" customWidth="1"/>
    <col min="3" max="3" width="10" style="63" bestFit="1" customWidth="1"/>
    <col min="4" max="4" width="14.88671875" style="63" customWidth="1"/>
    <col min="5" max="5" width="15.88671875" style="63" customWidth="1"/>
    <col min="6" max="6" width="12.6640625" style="62" bestFit="1" customWidth="1"/>
    <col min="7" max="30" width="10.6640625" style="174" customWidth="1"/>
    <col min="31" max="42" width="10.6640625" style="175" customWidth="1"/>
    <col min="43" max="43" width="30.109375" style="62" customWidth="1"/>
    <col min="44" max="16384" width="9.109375" style="54"/>
  </cols>
  <sheetData>
    <row r="1" spans="1:43" ht="21" customHeight="1" thickBot="1" x14ac:dyDescent="0.45">
      <c r="A1" s="51" t="s">
        <v>38</v>
      </c>
      <c r="B1" s="52" t="s">
        <v>30</v>
      </c>
      <c r="C1" s="52" t="s">
        <v>133</v>
      </c>
      <c r="D1" s="52" t="s">
        <v>43</v>
      </c>
      <c r="E1" s="52" t="s">
        <v>50</v>
      </c>
      <c r="F1" s="52" t="s">
        <v>141</v>
      </c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53" t="s">
        <v>56</v>
      </c>
    </row>
    <row r="2" spans="1:43" ht="21" customHeight="1" thickBot="1" x14ac:dyDescent="0.35">
      <c r="A2" s="233"/>
      <c r="B2" s="227"/>
      <c r="C2" s="227"/>
      <c r="D2" s="227"/>
      <c r="E2" s="227"/>
      <c r="F2" s="228"/>
      <c r="G2" s="141" t="s">
        <v>144</v>
      </c>
      <c r="H2" s="141" t="s">
        <v>144</v>
      </c>
      <c r="I2" s="141" t="s">
        <v>144</v>
      </c>
      <c r="J2" s="141" t="s">
        <v>144</v>
      </c>
      <c r="K2" s="141" t="s">
        <v>144</v>
      </c>
      <c r="L2" s="141" t="s">
        <v>144</v>
      </c>
      <c r="M2" s="141" t="s">
        <v>144</v>
      </c>
      <c r="N2" s="141" t="s">
        <v>144</v>
      </c>
      <c r="O2" s="141" t="s">
        <v>144</v>
      </c>
      <c r="P2" s="141" t="s">
        <v>144</v>
      </c>
      <c r="Q2" s="141" t="s">
        <v>144</v>
      </c>
      <c r="R2" s="141" t="s">
        <v>144</v>
      </c>
      <c r="S2" s="141" t="s">
        <v>144</v>
      </c>
      <c r="T2" s="141" t="s">
        <v>144</v>
      </c>
      <c r="U2" s="141" t="s">
        <v>144</v>
      </c>
      <c r="V2" s="141" t="s">
        <v>144</v>
      </c>
      <c r="W2" s="141" t="s">
        <v>144</v>
      </c>
      <c r="X2" s="141" t="s">
        <v>144</v>
      </c>
      <c r="Y2" s="141" t="s">
        <v>144</v>
      </c>
      <c r="Z2" s="141" t="s">
        <v>144</v>
      </c>
      <c r="AA2" s="141" t="s">
        <v>144</v>
      </c>
      <c r="AB2" s="141" t="s">
        <v>144</v>
      </c>
      <c r="AC2" s="141" t="s">
        <v>144</v>
      </c>
      <c r="AD2" s="141" t="s">
        <v>144</v>
      </c>
      <c r="AE2" s="141" t="s">
        <v>144</v>
      </c>
      <c r="AF2" s="141" t="s">
        <v>144</v>
      </c>
      <c r="AG2" s="141" t="s">
        <v>144</v>
      </c>
      <c r="AH2" s="141" t="s">
        <v>144</v>
      </c>
      <c r="AI2" s="141" t="s">
        <v>144</v>
      </c>
      <c r="AJ2" s="141" t="s">
        <v>144</v>
      </c>
      <c r="AK2" s="141" t="s">
        <v>144</v>
      </c>
      <c r="AL2" s="141" t="s">
        <v>144</v>
      </c>
      <c r="AM2" s="141" t="s">
        <v>144</v>
      </c>
      <c r="AN2" s="141" t="s">
        <v>144</v>
      </c>
      <c r="AO2" s="141" t="s">
        <v>144</v>
      </c>
      <c r="AP2" s="141" t="s">
        <v>144</v>
      </c>
      <c r="AQ2" s="55"/>
    </row>
    <row r="3" spans="1:43" ht="21" customHeight="1" x14ac:dyDescent="0.3">
      <c r="A3" s="69">
        <f ca="1">IF(B3="","",TODAY())</f>
        <v>43365</v>
      </c>
      <c r="B3" s="57" t="s">
        <v>32</v>
      </c>
      <c r="C3" s="66">
        <f>+VLOOKUP(B3,'اسماء العملاء'!$A$2:$E$142,5,FALSE)</f>
        <v>1</v>
      </c>
      <c r="D3" s="66" t="str">
        <f>+VLOOKUP(B3,'اسماء العملاء'!$A$2:$C$142,2,FALSE)</f>
        <v>العجمي</v>
      </c>
      <c r="E3" s="66" t="str">
        <f>+VLOOKUP(B3,'اسماء العملاء'!$A$2:$C$142,3,FALSE)</f>
        <v>123456789</v>
      </c>
      <c r="F3" s="56" t="s">
        <v>149</v>
      </c>
      <c r="G3" s="183" t="s">
        <v>97</v>
      </c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58"/>
    </row>
    <row r="4" spans="1:43" ht="21" customHeight="1" x14ac:dyDescent="0.3">
      <c r="A4" s="181" t="str">
        <f t="shared" ref="A4:A67" ca="1" si="0">IF(B4="","",TODAY())</f>
        <v/>
      </c>
      <c r="B4" s="59"/>
      <c r="C4" s="147" t="e">
        <f>+VLOOKUP(B4,'اسماء العملاء'!$A$2:$E$142,5,FALSE)</f>
        <v>#N/A</v>
      </c>
      <c r="D4" s="67" t="e">
        <f>+VLOOKUP(B4,'اسماء العملاء'!$A$2:$C$140,2,FALSE)</f>
        <v>#N/A</v>
      </c>
      <c r="E4" s="67" t="e">
        <f>+VLOOKUP(B4,'اسماء العملاء'!$A$2:$C$140,3,FALSE)</f>
        <v>#N/A</v>
      </c>
      <c r="F4" s="58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58"/>
    </row>
    <row r="5" spans="1:43" ht="21" customHeight="1" x14ac:dyDescent="0.3">
      <c r="A5" s="181" t="str">
        <f t="shared" ca="1" si="0"/>
        <v/>
      </c>
      <c r="B5" s="59"/>
      <c r="C5" s="147" t="e">
        <f>+VLOOKUP(B5,'اسماء العملاء'!$A$2:$E$142,5,FALSE)</f>
        <v>#N/A</v>
      </c>
      <c r="D5" s="67" t="e">
        <f>+VLOOKUP(B5,'اسماء العملاء'!$A$2:$C$140,2,FALSE)</f>
        <v>#N/A</v>
      </c>
      <c r="E5" s="67" t="e">
        <f>+VLOOKUP(B5,'اسماء العملاء'!$A$2:$C$140,3,FALSE)</f>
        <v>#N/A</v>
      </c>
      <c r="F5" s="58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58"/>
    </row>
    <row r="6" spans="1:43" ht="21" customHeight="1" x14ac:dyDescent="0.3">
      <c r="A6" s="181" t="str">
        <f t="shared" ca="1" si="0"/>
        <v/>
      </c>
      <c r="B6" s="59"/>
      <c r="C6" s="147" t="e">
        <f>+VLOOKUP(B6,'اسماء العملاء'!$A$2:$E$142,5,FALSE)</f>
        <v>#N/A</v>
      </c>
      <c r="D6" s="67" t="e">
        <f>+VLOOKUP(B6,'اسماء العملاء'!$A$2:$C$140,2,FALSE)</f>
        <v>#N/A</v>
      </c>
      <c r="E6" s="67" t="e">
        <f>+VLOOKUP(B6,'اسماء العملاء'!$A$2:$C$140,3,FALSE)</f>
        <v>#N/A</v>
      </c>
      <c r="F6" s="58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58"/>
    </row>
    <row r="7" spans="1:43" ht="21" customHeight="1" x14ac:dyDescent="0.3">
      <c r="A7" s="181" t="str">
        <f t="shared" ca="1" si="0"/>
        <v/>
      </c>
      <c r="B7" s="59"/>
      <c r="C7" s="147" t="e">
        <f>+VLOOKUP(B7,'اسماء العملاء'!$A$2:$E$142,5,FALSE)</f>
        <v>#N/A</v>
      </c>
      <c r="D7" s="67" t="e">
        <f>+VLOOKUP(B7,'اسماء العملاء'!$A$2:$C$140,2,FALSE)</f>
        <v>#N/A</v>
      </c>
      <c r="E7" s="67" t="e">
        <f>+VLOOKUP(B7,'اسماء العملاء'!$A$2:$C$140,3,FALSE)</f>
        <v>#N/A</v>
      </c>
      <c r="F7" s="58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58"/>
    </row>
    <row r="8" spans="1:43" ht="21" customHeight="1" x14ac:dyDescent="0.3">
      <c r="A8" s="181" t="str">
        <f t="shared" ca="1" si="0"/>
        <v/>
      </c>
      <c r="B8" s="59"/>
      <c r="C8" s="147" t="e">
        <f>+VLOOKUP(B8,'اسماء العملاء'!$A$2:$E$142,5,FALSE)</f>
        <v>#N/A</v>
      </c>
      <c r="D8" s="67" t="e">
        <f>+VLOOKUP(B8,'اسماء العملاء'!$A$2:$C$140,2,FALSE)</f>
        <v>#N/A</v>
      </c>
      <c r="E8" s="67" t="e">
        <f>+VLOOKUP(B8,'اسماء العملاء'!$A$2:$C$140,3,FALSE)</f>
        <v>#N/A</v>
      </c>
      <c r="F8" s="58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58"/>
    </row>
    <row r="9" spans="1:43" ht="21" customHeight="1" x14ac:dyDescent="0.3">
      <c r="A9" s="181" t="str">
        <f t="shared" ca="1" si="0"/>
        <v/>
      </c>
      <c r="B9" s="59"/>
      <c r="C9" s="147" t="e">
        <f>+VLOOKUP(B9,'اسماء العملاء'!$A$2:$E$142,5,FALSE)</f>
        <v>#N/A</v>
      </c>
      <c r="D9" s="67" t="e">
        <f>+VLOOKUP(B9,'اسماء العملاء'!$A$2:$C$140,2,FALSE)</f>
        <v>#N/A</v>
      </c>
      <c r="E9" s="67" t="e">
        <f>+VLOOKUP(B9,'اسماء العملاء'!$A$2:$C$140,3,FALSE)</f>
        <v>#N/A</v>
      </c>
      <c r="F9" s="58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58"/>
    </row>
    <row r="10" spans="1:43" ht="21" customHeight="1" x14ac:dyDescent="0.3">
      <c r="A10" s="181" t="str">
        <f t="shared" ca="1" si="0"/>
        <v/>
      </c>
      <c r="B10" s="59"/>
      <c r="C10" s="147" t="e">
        <f>+VLOOKUP(B10,'اسماء العملاء'!$A$2:$E$142,5,FALSE)</f>
        <v>#N/A</v>
      </c>
      <c r="D10" s="67" t="e">
        <f>+VLOOKUP(B10,'اسماء العملاء'!$A$2:$C$140,2,FALSE)</f>
        <v>#N/A</v>
      </c>
      <c r="E10" s="67" t="e">
        <f>+VLOOKUP(B10,'اسماء العملاء'!$A$2:$C$140,3,FALSE)</f>
        <v>#N/A</v>
      </c>
      <c r="F10" s="58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58"/>
    </row>
    <row r="11" spans="1:43" ht="21" customHeight="1" x14ac:dyDescent="0.3">
      <c r="A11" s="181" t="str">
        <f t="shared" ca="1" si="0"/>
        <v/>
      </c>
      <c r="B11" s="59"/>
      <c r="C11" s="147" t="e">
        <f>+VLOOKUP(B11,'اسماء العملاء'!$A$2:$E$142,5,FALSE)</f>
        <v>#N/A</v>
      </c>
      <c r="D11" s="67" t="e">
        <f>+VLOOKUP(B11,'اسماء العملاء'!$A$2:$C$140,2,FALSE)</f>
        <v>#N/A</v>
      </c>
      <c r="E11" s="67" t="e">
        <f>+VLOOKUP(B11,'اسماء العملاء'!$A$2:$C$140,3,FALSE)</f>
        <v>#N/A</v>
      </c>
      <c r="F11" s="58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58"/>
    </row>
    <row r="12" spans="1:43" ht="21" customHeight="1" x14ac:dyDescent="0.3">
      <c r="A12" s="181" t="str">
        <f t="shared" ca="1" si="0"/>
        <v/>
      </c>
      <c r="B12" s="59"/>
      <c r="C12" s="147" t="e">
        <f>+VLOOKUP(B12,'اسماء العملاء'!$A$2:$E$142,5,FALSE)</f>
        <v>#N/A</v>
      </c>
      <c r="D12" s="67" t="e">
        <f>+VLOOKUP(B12,'اسماء العملاء'!$A$2:$C$140,2,FALSE)</f>
        <v>#N/A</v>
      </c>
      <c r="E12" s="67" t="e">
        <f>+VLOOKUP(B12,'اسماء العملاء'!$A$2:$C$140,3,FALSE)</f>
        <v>#N/A</v>
      </c>
      <c r="F12" s="58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58"/>
    </row>
    <row r="13" spans="1:43" ht="21" customHeight="1" x14ac:dyDescent="0.3">
      <c r="A13" s="181" t="str">
        <f t="shared" ca="1" si="0"/>
        <v/>
      </c>
      <c r="B13" s="59"/>
      <c r="C13" s="147" t="e">
        <f>+VLOOKUP(B13,'اسماء العملاء'!$A$2:$E$142,5,FALSE)</f>
        <v>#N/A</v>
      </c>
      <c r="D13" s="67" t="e">
        <f>+VLOOKUP(B13,'اسماء العملاء'!$A$2:$C$140,2,FALSE)</f>
        <v>#N/A</v>
      </c>
      <c r="E13" s="67" t="e">
        <f>+VLOOKUP(B13,'اسماء العملاء'!$A$2:$C$140,3,FALSE)</f>
        <v>#N/A</v>
      </c>
      <c r="F13" s="58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58"/>
    </row>
    <row r="14" spans="1:43" ht="21" customHeight="1" x14ac:dyDescent="0.3">
      <c r="A14" s="181" t="str">
        <f t="shared" ca="1" si="0"/>
        <v/>
      </c>
      <c r="B14" s="59"/>
      <c r="C14" s="147" t="e">
        <f>+VLOOKUP(B14,'اسماء العملاء'!$A$2:$E$142,5,FALSE)</f>
        <v>#N/A</v>
      </c>
      <c r="D14" s="67" t="e">
        <f>+VLOOKUP(B14,'اسماء العملاء'!$A$2:$C$140,2,FALSE)</f>
        <v>#N/A</v>
      </c>
      <c r="E14" s="67" t="e">
        <f>+VLOOKUP(B14,'اسماء العملاء'!$A$2:$C$140,3,FALSE)</f>
        <v>#N/A</v>
      </c>
      <c r="F14" s="58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58"/>
    </row>
    <row r="15" spans="1:43" ht="21" customHeight="1" x14ac:dyDescent="0.3">
      <c r="A15" s="181" t="str">
        <f t="shared" ca="1" si="0"/>
        <v/>
      </c>
      <c r="B15" s="59"/>
      <c r="C15" s="147" t="e">
        <f>+VLOOKUP(B15,'اسماء العملاء'!$A$2:$E$142,5,FALSE)</f>
        <v>#N/A</v>
      </c>
      <c r="D15" s="67" t="e">
        <f>+VLOOKUP(B15,'اسماء العملاء'!$A$2:$C$140,2,FALSE)</f>
        <v>#N/A</v>
      </c>
      <c r="E15" s="67" t="e">
        <f>+VLOOKUP(B15,'اسماء العملاء'!$A$2:$C$140,3,FALSE)</f>
        <v>#N/A</v>
      </c>
      <c r="F15" s="58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58"/>
    </row>
    <row r="16" spans="1:43" ht="21" customHeight="1" x14ac:dyDescent="0.3">
      <c r="A16" s="181" t="str">
        <f t="shared" ca="1" si="0"/>
        <v/>
      </c>
      <c r="B16" s="59"/>
      <c r="C16" s="147" t="e">
        <f>+VLOOKUP(B16,'اسماء العملاء'!$A$2:$E$142,5,FALSE)</f>
        <v>#N/A</v>
      </c>
      <c r="D16" s="67" t="e">
        <f>+VLOOKUP(B16,'اسماء العملاء'!$A$2:$C$140,2,FALSE)</f>
        <v>#N/A</v>
      </c>
      <c r="E16" s="67" t="e">
        <f>+VLOOKUP(B16,'اسماء العملاء'!$A$2:$C$140,3,FALSE)</f>
        <v>#N/A</v>
      </c>
      <c r="F16" s="58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58"/>
    </row>
    <row r="17" spans="1:43" ht="21" customHeight="1" x14ac:dyDescent="0.3">
      <c r="A17" s="181" t="str">
        <f t="shared" ca="1" si="0"/>
        <v/>
      </c>
      <c r="B17" s="59"/>
      <c r="C17" s="147" t="e">
        <f>+VLOOKUP(B17,'اسماء العملاء'!$A$2:$E$142,5,FALSE)</f>
        <v>#N/A</v>
      </c>
      <c r="D17" s="67" t="e">
        <f>+VLOOKUP(B17,'اسماء العملاء'!$A$2:$C$140,2,FALSE)</f>
        <v>#N/A</v>
      </c>
      <c r="E17" s="67" t="e">
        <f>+VLOOKUP(B17,'اسماء العملاء'!$A$2:$C$140,3,FALSE)</f>
        <v>#N/A</v>
      </c>
      <c r="F17" s="58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58"/>
    </row>
    <row r="18" spans="1:43" ht="21" customHeight="1" x14ac:dyDescent="0.3">
      <c r="A18" s="181" t="str">
        <f t="shared" ca="1" si="0"/>
        <v/>
      </c>
      <c r="B18" s="59"/>
      <c r="C18" s="147" t="e">
        <f>+VLOOKUP(B18,'اسماء العملاء'!$A$2:$E$142,5,FALSE)</f>
        <v>#N/A</v>
      </c>
      <c r="D18" s="67" t="e">
        <f>+VLOOKUP(B18,'اسماء العملاء'!$A$2:$C$140,2,FALSE)</f>
        <v>#N/A</v>
      </c>
      <c r="E18" s="67" t="e">
        <f>+VLOOKUP(B18,'اسماء العملاء'!$A$2:$C$140,3,FALSE)</f>
        <v>#N/A</v>
      </c>
      <c r="F18" s="58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58"/>
    </row>
    <row r="19" spans="1:43" ht="21" customHeight="1" x14ac:dyDescent="0.3">
      <c r="A19" s="181" t="str">
        <f t="shared" ca="1" si="0"/>
        <v/>
      </c>
      <c r="B19" s="59"/>
      <c r="C19" s="147" t="e">
        <f>+VLOOKUP(B19,'اسماء العملاء'!$A$2:$E$142,5,FALSE)</f>
        <v>#N/A</v>
      </c>
      <c r="D19" s="67" t="e">
        <f>+VLOOKUP(B19,'اسماء العملاء'!$A$2:$C$140,2,FALSE)</f>
        <v>#N/A</v>
      </c>
      <c r="E19" s="67" t="e">
        <f>+VLOOKUP(B19,'اسماء العملاء'!$A$2:$C$140,3,FALSE)</f>
        <v>#N/A</v>
      </c>
      <c r="F19" s="58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58"/>
    </row>
    <row r="20" spans="1:43" ht="21" customHeight="1" x14ac:dyDescent="0.3">
      <c r="A20" s="181" t="str">
        <f t="shared" ca="1" si="0"/>
        <v/>
      </c>
      <c r="B20" s="59"/>
      <c r="C20" s="147" t="e">
        <f>+VLOOKUP(B20,'اسماء العملاء'!$A$2:$E$142,5,FALSE)</f>
        <v>#N/A</v>
      </c>
      <c r="D20" s="67" t="e">
        <f>+VLOOKUP(B20,'اسماء العملاء'!$A$2:$C$140,2,FALSE)</f>
        <v>#N/A</v>
      </c>
      <c r="E20" s="67" t="e">
        <f>+VLOOKUP(B20,'اسماء العملاء'!$A$2:$C$140,3,FALSE)</f>
        <v>#N/A</v>
      </c>
      <c r="F20" s="58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4"/>
      <c r="X20" s="184"/>
      <c r="Y20" s="184"/>
      <c r="Z20" s="184"/>
      <c r="AA20" s="184"/>
      <c r="AB20" s="184"/>
      <c r="AC20" s="184"/>
      <c r="AD20" s="184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58"/>
    </row>
    <row r="21" spans="1:43" ht="21" customHeight="1" x14ac:dyDescent="0.3">
      <c r="A21" s="181" t="str">
        <f t="shared" ca="1" si="0"/>
        <v/>
      </c>
      <c r="B21" s="59"/>
      <c r="C21" s="147" t="e">
        <f>+VLOOKUP(B21,'اسماء العملاء'!$A$2:$E$142,5,FALSE)</f>
        <v>#N/A</v>
      </c>
      <c r="D21" s="67" t="e">
        <f>+VLOOKUP(B21,'اسماء العملاء'!$A$2:$C$140,2,FALSE)</f>
        <v>#N/A</v>
      </c>
      <c r="E21" s="67" t="e">
        <f>+VLOOKUP(B21,'اسماء العملاء'!$A$2:$C$140,3,FALSE)</f>
        <v>#N/A</v>
      </c>
      <c r="F21" s="58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58"/>
    </row>
    <row r="22" spans="1:43" ht="21" customHeight="1" x14ac:dyDescent="0.3">
      <c r="A22" s="181" t="str">
        <f t="shared" ca="1" si="0"/>
        <v/>
      </c>
      <c r="B22" s="59"/>
      <c r="C22" s="147" t="e">
        <f>+VLOOKUP(B22,'اسماء العملاء'!$A$2:$E$142,5,FALSE)</f>
        <v>#N/A</v>
      </c>
      <c r="D22" s="67" t="e">
        <f>+VLOOKUP(B22,'اسماء العملاء'!$A$2:$C$140,2,FALSE)</f>
        <v>#N/A</v>
      </c>
      <c r="E22" s="67" t="e">
        <f>+VLOOKUP(B22,'اسماء العملاء'!$A$2:$C$140,3,FALSE)</f>
        <v>#N/A</v>
      </c>
      <c r="F22" s="58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4"/>
      <c r="AB22" s="184"/>
      <c r="AC22" s="184"/>
      <c r="AD22" s="184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58"/>
    </row>
    <row r="23" spans="1:43" ht="21" customHeight="1" x14ac:dyDescent="0.3">
      <c r="A23" s="181" t="str">
        <f t="shared" ca="1" si="0"/>
        <v/>
      </c>
      <c r="B23" s="59"/>
      <c r="C23" s="147" t="e">
        <f>+VLOOKUP(B23,'اسماء العملاء'!$A$2:$E$142,5,FALSE)</f>
        <v>#N/A</v>
      </c>
      <c r="D23" s="67" t="e">
        <f>+VLOOKUP(B23,'اسماء العملاء'!$A$2:$C$140,2,FALSE)</f>
        <v>#N/A</v>
      </c>
      <c r="E23" s="67" t="e">
        <f>+VLOOKUP(B23,'اسماء العملاء'!$A$2:$C$140,3,FALSE)</f>
        <v>#N/A</v>
      </c>
      <c r="F23" s="58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B23" s="184"/>
      <c r="AC23" s="184"/>
      <c r="AD23" s="184"/>
      <c r="AE23" s="172"/>
      <c r="AF23" s="172"/>
      <c r="AG23" s="172"/>
      <c r="AH23" s="172"/>
      <c r="AI23" s="172"/>
      <c r="AJ23" s="172"/>
      <c r="AK23" s="172"/>
      <c r="AL23" s="172"/>
      <c r="AM23" s="172"/>
      <c r="AN23" s="172"/>
      <c r="AO23" s="172"/>
      <c r="AP23" s="172"/>
      <c r="AQ23" s="58"/>
    </row>
    <row r="24" spans="1:43" ht="21" customHeight="1" x14ac:dyDescent="0.3">
      <c r="A24" s="181" t="str">
        <f t="shared" ca="1" si="0"/>
        <v/>
      </c>
      <c r="B24" s="59"/>
      <c r="C24" s="147" t="e">
        <f>+VLOOKUP(B24,'اسماء العملاء'!$A$2:$E$142,5,FALSE)</f>
        <v>#N/A</v>
      </c>
      <c r="D24" s="67" t="e">
        <f>+VLOOKUP(B24,'اسماء العملاء'!$A$2:$C$140,2,FALSE)</f>
        <v>#N/A</v>
      </c>
      <c r="E24" s="67" t="e">
        <f>+VLOOKUP(B24,'اسماء العملاء'!$A$2:$C$140,3,FALSE)</f>
        <v>#N/A</v>
      </c>
      <c r="F24" s="58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184"/>
      <c r="AB24" s="184"/>
      <c r="AC24" s="184"/>
      <c r="AD24" s="184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58"/>
    </row>
    <row r="25" spans="1:43" ht="21" customHeight="1" x14ac:dyDescent="0.3">
      <c r="A25" s="181" t="str">
        <f t="shared" ca="1" si="0"/>
        <v/>
      </c>
      <c r="B25" s="59"/>
      <c r="C25" s="147" t="e">
        <f>+VLOOKUP(B25,'اسماء العملاء'!$A$2:$E$142,5,FALSE)</f>
        <v>#N/A</v>
      </c>
      <c r="D25" s="67" t="e">
        <f>+VLOOKUP(B25,'اسماء العملاء'!$A$2:$C$140,2,FALSE)</f>
        <v>#N/A</v>
      </c>
      <c r="E25" s="67" t="e">
        <f>+VLOOKUP(B25,'اسماء العملاء'!$A$2:$C$140,3,FALSE)</f>
        <v>#N/A</v>
      </c>
      <c r="F25" s="58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58"/>
    </row>
    <row r="26" spans="1:43" ht="21" customHeight="1" x14ac:dyDescent="0.3">
      <c r="A26" s="181" t="str">
        <f t="shared" ca="1" si="0"/>
        <v/>
      </c>
      <c r="B26" s="59"/>
      <c r="C26" s="147" t="e">
        <f>+VLOOKUP(B26,'اسماء العملاء'!$A$2:$E$142,5,FALSE)</f>
        <v>#N/A</v>
      </c>
      <c r="D26" s="67" t="e">
        <f>+VLOOKUP(B26,'اسماء العملاء'!$A$2:$C$140,2,FALSE)</f>
        <v>#N/A</v>
      </c>
      <c r="E26" s="67" t="e">
        <f>+VLOOKUP(B26,'اسماء العملاء'!$A$2:$C$140,3,FALSE)</f>
        <v>#N/A</v>
      </c>
      <c r="F26" s="58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58"/>
    </row>
    <row r="27" spans="1:43" ht="21" customHeight="1" x14ac:dyDescent="0.3">
      <c r="A27" s="181" t="str">
        <f t="shared" ca="1" si="0"/>
        <v/>
      </c>
      <c r="B27" s="59"/>
      <c r="C27" s="147" t="e">
        <f>+VLOOKUP(B27,'اسماء العملاء'!$A$2:$E$142,5,FALSE)</f>
        <v>#N/A</v>
      </c>
      <c r="D27" s="67" t="e">
        <f>+VLOOKUP(B27,'اسماء العملاء'!$A$2:$C$140,2,FALSE)</f>
        <v>#N/A</v>
      </c>
      <c r="E27" s="67" t="e">
        <f>+VLOOKUP(B27,'اسماء العملاء'!$A$2:$C$140,3,FALSE)</f>
        <v>#N/A</v>
      </c>
      <c r="F27" s="58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58"/>
    </row>
    <row r="28" spans="1:43" ht="21" customHeight="1" x14ac:dyDescent="0.3">
      <c r="A28" s="181" t="str">
        <f t="shared" ca="1" si="0"/>
        <v/>
      </c>
      <c r="B28" s="59"/>
      <c r="C28" s="147" t="e">
        <f>+VLOOKUP(B28,'اسماء العملاء'!$A$2:$E$142,5,FALSE)</f>
        <v>#N/A</v>
      </c>
      <c r="D28" s="67" t="e">
        <f>+VLOOKUP(B28,'اسماء العملاء'!$A$2:$C$140,2,FALSE)</f>
        <v>#N/A</v>
      </c>
      <c r="E28" s="67" t="e">
        <f>+VLOOKUP(B28,'اسماء العملاء'!$A$2:$C$140,3,FALSE)</f>
        <v>#N/A</v>
      </c>
      <c r="F28" s="58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58"/>
    </row>
    <row r="29" spans="1:43" ht="21" customHeight="1" x14ac:dyDescent="0.3">
      <c r="A29" s="181" t="str">
        <f t="shared" ca="1" si="0"/>
        <v/>
      </c>
      <c r="B29" s="59"/>
      <c r="C29" s="147" t="e">
        <f>+VLOOKUP(B29,'اسماء العملاء'!$A$2:$E$142,5,FALSE)</f>
        <v>#N/A</v>
      </c>
      <c r="D29" s="67" t="e">
        <f>+VLOOKUP(B29,'اسماء العملاء'!$A$2:$C$140,2,FALSE)</f>
        <v>#N/A</v>
      </c>
      <c r="E29" s="67" t="e">
        <f>+VLOOKUP(B29,'اسماء العملاء'!$A$2:$C$140,3,FALSE)</f>
        <v>#N/A</v>
      </c>
      <c r="F29" s="58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  <c r="AA29" s="184"/>
      <c r="AB29" s="184"/>
      <c r="AC29" s="184"/>
      <c r="AD29" s="184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58"/>
    </row>
    <row r="30" spans="1:43" ht="21" customHeight="1" x14ac:dyDescent="0.3">
      <c r="A30" s="181" t="str">
        <f t="shared" ca="1" si="0"/>
        <v/>
      </c>
      <c r="B30" s="59"/>
      <c r="C30" s="147" t="e">
        <f>+VLOOKUP(B30,'اسماء العملاء'!$A$2:$E$142,5,FALSE)</f>
        <v>#N/A</v>
      </c>
      <c r="D30" s="67" t="e">
        <f>+VLOOKUP(B30,'اسماء العملاء'!$A$2:$C$140,2,FALSE)</f>
        <v>#N/A</v>
      </c>
      <c r="E30" s="67" t="e">
        <f>+VLOOKUP(B30,'اسماء العملاء'!$A$2:$C$140,3,FALSE)</f>
        <v>#N/A</v>
      </c>
      <c r="F30" s="58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58"/>
    </row>
    <row r="31" spans="1:43" ht="21" customHeight="1" x14ac:dyDescent="0.3">
      <c r="A31" s="181" t="str">
        <f t="shared" ca="1" si="0"/>
        <v/>
      </c>
      <c r="B31" s="59"/>
      <c r="C31" s="147" t="e">
        <f>+VLOOKUP(B31,'اسماء العملاء'!$A$2:$E$142,5,FALSE)</f>
        <v>#N/A</v>
      </c>
      <c r="D31" s="67" t="e">
        <f>+VLOOKUP(B31,'اسماء العملاء'!$A$2:$C$140,2,FALSE)</f>
        <v>#N/A</v>
      </c>
      <c r="E31" s="67" t="e">
        <f>+VLOOKUP(B31,'اسماء العملاء'!$A$2:$C$140,3,FALSE)</f>
        <v>#N/A</v>
      </c>
      <c r="F31" s="58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58"/>
    </row>
    <row r="32" spans="1:43" ht="21" customHeight="1" x14ac:dyDescent="0.3">
      <c r="A32" s="181" t="str">
        <f t="shared" ca="1" si="0"/>
        <v/>
      </c>
      <c r="B32" s="59"/>
      <c r="C32" s="147" t="e">
        <f>+VLOOKUP(B32,'اسماء العملاء'!$A$2:$E$142,5,FALSE)</f>
        <v>#N/A</v>
      </c>
      <c r="D32" s="67" t="e">
        <f>+VLOOKUP(B32,'اسماء العملاء'!$A$2:$C$140,2,FALSE)</f>
        <v>#N/A</v>
      </c>
      <c r="E32" s="67" t="e">
        <f>+VLOOKUP(B32,'اسماء العملاء'!$A$2:$C$140,3,FALSE)</f>
        <v>#N/A</v>
      </c>
      <c r="F32" s="58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58"/>
    </row>
    <row r="33" spans="1:43" ht="21" customHeight="1" x14ac:dyDescent="0.3">
      <c r="A33" s="181" t="str">
        <f t="shared" ca="1" si="0"/>
        <v/>
      </c>
      <c r="B33" s="59"/>
      <c r="C33" s="147" t="e">
        <f>+VLOOKUP(B33,'اسماء العملاء'!$A$2:$E$142,5,FALSE)</f>
        <v>#N/A</v>
      </c>
      <c r="D33" s="67" t="e">
        <f>+VLOOKUP(B33,'اسماء العملاء'!$A$2:$C$140,2,FALSE)</f>
        <v>#N/A</v>
      </c>
      <c r="E33" s="67" t="e">
        <f>+VLOOKUP(B33,'اسماء العملاء'!$A$2:$C$140,3,FALSE)</f>
        <v>#N/A</v>
      </c>
      <c r="F33" s="58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4"/>
      <c r="W33" s="184"/>
      <c r="X33" s="184"/>
      <c r="Y33" s="184"/>
      <c r="Z33" s="184"/>
      <c r="AA33" s="184"/>
      <c r="AB33" s="184"/>
      <c r="AC33" s="184"/>
      <c r="AD33" s="184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58"/>
    </row>
    <row r="34" spans="1:43" ht="21" customHeight="1" x14ac:dyDescent="0.3">
      <c r="A34" s="181" t="str">
        <f t="shared" ca="1" si="0"/>
        <v/>
      </c>
      <c r="B34" s="59"/>
      <c r="C34" s="147" t="e">
        <f>+VLOOKUP(B34,'اسماء العملاء'!$A$2:$E$142,5,FALSE)</f>
        <v>#N/A</v>
      </c>
      <c r="D34" s="67" t="e">
        <f>+VLOOKUP(B34,'اسماء العملاء'!$A$2:$C$140,2,FALSE)</f>
        <v>#N/A</v>
      </c>
      <c r="E34" s="67" t="e">
        <f>+VLOOKUP(B34,'اسماء العملاء'!$A$2:$C$140,3,FALSE)</f>
        <v>#N/A</v>
      </c>
      <c r="F34" s="58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  <c r="AA34" s="184"/>
      <c r="AB34" s="184"/>
      <c r="AC34" s="184"/>
      <c r="AD34" s="184"/>
      <c r="AE34" s="172"/>
      <c r="AF34" s="172"/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  <c r="AQ34" s="58"/>
    </row>
    <row r="35" spans="1:43" ht="21" customHeight="1" x14ac:dyDescent="0.3">
      <c r="A35" s="181" t="str">
        <f t="shared" ca="1" si="0"/>
        <v/>
      </c>
      <c r="B35" s="59"/>
      <c r="C35" s="147" t="e">
        <f>+VLOOKUP(B35,'اسماء العملاء'!$A$2:$E$142,5,FALSE)</f>
        <v>#N/A</v>
      </c>
      <c r="D35" s="67" t="e">
        <f>+VLOOKUP(B35,'اسماء العملاء'!$A$2:$C$140,2,FALSE)</f>
        <v>#N/A</v>
      </c>
      <c r="E35" s="67" t="e">
        <f>+VLOOKUP(B35,'اسماء العملاء'!$A$2:$C$140,3,FALSE)</f>
        <v>#N/A</v>
      </c>
      <c r="F35" s="58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184"/>
      <c r="W35" s="184"/>
      <c r="X35" s="184"/>
      <c r="Y35" s="184"/>
      <c r="Z35" s="184"/>
      <c r="AA35" s="184"/>
      <c r="AB35" s="184"/>
      <c r="AC35" s="184"/>
      <c r="AD35" s="184"/>
      <c r="AE35" s="172"/>
      <c r="AF35" s="172"/>
      <c r="AG35" s="172"/>
      <c r="AH35" s="172"/>
      <c r="AI35" s="172"/>
      <c r="AJ35" s="172"/>
      <c r="AK35" s="172"/>
      <c r="AL35" s="172"/>
      <c r="AM35" s="172"/>
      <c r="AN35" s="172"/>
      <c r="AO35" s="172"/>
      <c r="AP35" s="172"/>
      <c r="AQ35" s="58"/>
    </row>
    <row r="36" spans="1:43" ht="21" customHeight="1" x14ac:dyDescent="0.3">
      <c r="A36" s="181" t="str">
        <f t="shared" ca="1" si="0"/>
        <v/>
      </c>
      <c r="B36" s="59"/>
      <c r="C36" s="147" t="e">
        <f>+VLOOKUP(B36,'اسماء العملاء'!$A$2:$E$142,5,FALSE)</f>
        <v>#N/A</v>
      </c>
      <c r="D36" s="67" t="e">
        <f>+VLOOKUP(B36,'اسماء العملاء'!$A$2:$C$140,2,FALSE)</f>
        <v>#N/A</v>
      </c>
      <c r="E36" s="67" t="e">
        <f>+VLOOKUP(B36,'اسماء العملاء'!$A$2:$C$140,3,FALSE)</f>
        <v>#N/A</v>
      </c>
      <c r="F36" s="58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A36" s="184"/>
      <c r="AB36" s="184"/>
      <c r="AC36" s="184"/>
      <c r="AD36" s="184"/>
      <c r="AE36" s="172"/>
      <c r="AF36" s="172"/>
      <c r="AG36" s="172"/>
      <c r="AH36" s="172"/>
      <c r="AI36" s="172"/>
      <c r="AJ36" s="172"/>
      <c r="AK36" s="172"/>
      <c r="AL36" s="172"/>
      <c r="AM36" s="172"/>
      <c r="AN36" s="172"/>
      <c r="AO36" s="172"/>
      <c r="AP36" s="172"/>
      <c r="AQ36" s="58"/>
    </row>
    <row r="37" spans="1:43" ht="21" customHeight="1" x14ac:dyDescent="0.3">
      <c r="A37" s="181" t="str">
        <f t="shared" ca="1" si="0"/>
        <v/>
      </c>
      <c r="B37" s="59"/>
      <c r="C37" s="147" t="e">
        <f>+VLOOKUP(B37,'اسماء العملاء'!$A$2:$E$142,5,FALSE)</f>
        <v>#N/A</v>
      </c>
      <c r="D37" s="67" t="e">
        <f>+VLOOKUP(B37,'اسماء العملاء'!$A$2:$C$140,2,FALSE)</f>
        <v>#N/A</v>
      </c>
      <c r="E37" s="67" t="e">
        <f>+VLOOKUP(B37,'اسماء العملاء'!$A$2:$C$140,3,FALSE)</f>
        <v>#N/A</v>
      </c>
      <c r="F37" s="58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/>
      <c r="W37" s="184"/>
      <c r="X37" s="184"/>
      <c r="Y37" s="184"/>
      <c r="Z37" s="184"/>
      <c r="AA37" s="184"/>
      <c r="AB37" s="184"/>
      <c r="AC37" s="184"/>
      <c r="AD37" s="184"/>
      <c r="AE37" s="172"/>
      <c r="AF37" s="172"/>
      <c r="AG37" s="172"/>
      <c r="AH37" s="172"/>
      <c r="AI37" s="172"/>
      <c r="AJ37" s="172"/>
      <c r="AK37" s="172"/>
      <c r="AL37" s="172"/>
      <c r="AM37" s="172"/>
      <c r="AN37" s="172"/>
      <c r="AO37" s="172"/>
      <c r="AP37" s="172"/>
      <c r="AQ37" s="58"/>
    </row>
    <row r="38" spans="1:43" ht="21" customHeight="1" x14ac:dyDescent="0.3">
      <c r="A38" s="181" t="str">
        <f t="shared" ca="1" si="0"/>
        <v/>
      </c>
      <c r="B38" s="59"/>
      <c r="C38" s="147" t="e">
        <f>+VLOOKUP(B38,'اسماء العملاء'!$A$2:$E$142,5,FALSE)</f>
        <v>#N/A</v>
      </c>
      <c r="D38" s="67" t="e">
        <f>+VLOOKUP(B38,'اسماء العملاء'!$A$2:$C$140,2,FALSE)</f>
        <v>#N/A</v>
      </c>
      <c r="E38" s="67" t="e">
        <f>+VLOOKUP(B38,'اسماء العملاء'!$A$2:$C$140,3,FALSE)</f>
        <v>#N/A</v>
      </c>
      <c r="F38" s="58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4"/>
      <c r="W38" s="184"/>
      <c r="X38" s="184"/>
      <c r="Y38" s="184"/>
      <c r="Z38" s="184"/>
      <c r="AA38" s="184"/>
      <c r="AB38" s="184"/>
      <c r="AC38" s="184"/>
      <c r="AD38" s="184"/>
      <c r="AE38" s="172"/>
      <c r="AF38" s="172"/>
      <c r="AG38" s="172"/>
      <c r="AH38" s="172"/>
      <c r="AI38" s="172"/>
      <c r="AJ38" s="172"/>
      <c r="AK38" s="172"/>
      <c r="AL38" s="172"/>
      <c r="AM38" s="172"/>
      <c r="AN38" s="172"/>
      <c r="AO38" s="172"/>
      <c r="AP38" s="172"/>
      <c r="AQ38" s="58"/>
    </row>
    <row r="39" spans="1:43" ht="21" customHeight="1" x14ac:dyDescent="0.3">
      <c r="A39" s="181" t="str">
        <f t="shared" ca="1" si="0"/>
        <v/>
      </c>
      <c r="B39" s="59"/>
      <c r="C39" s="147" t="e">
        <f>+VLOOKUP(B39,'اسماء العملاء'!$A$2:$E$142,5,FALSE)</f>
        <v>#N/A</v>
      </c>
      <c r="D39" s="67" t="e">
        <f>+VLOOKUP(B39,'اسماء العملاء'!$A$2:$C$140,2,FALSE)</f>
        <v>#N/A</v>
      </c>
      <c r="E39" s="67" t="e">
        <f>+VLOOKUP(B39,'اسماء العملاء'!$A$2:$C$140,3,FALSE)</f>
        <v>#N/A</v>
      </c>
      <c r="F39" s="58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4"/>
      <c r="U39" s="184"/>
      <c r="V39" s="184"/>
      <c r="W39" s="184"/>
      <c r="X39" s="184"/>
      <c r="Y39" s="184"/>
      <c r="Z39" s="184"/>
      <c r="AA39" s="184"/>
      <c r="AB39" s="184"/>
      <c r="AC39" s="184"/>
      <c r="AD39" s="184"/>
      <c r="AE39" s="172"/>
      <c r="AF39" s="172"/>
      <c r="AG39" s="172"/>
      <c r="AH39" s="172"/>
      <c r="AI39" s="172"/>
      <c r="AJ39" s="172"/>
      <c r="AK39" s="172"/>
      <c r="AL39" s="172"/>
      <c r="AM39" s="172"/>
      <c r="AN39" s="172"/>
      <c r="AO39" s="172"/>
      <c r="AP39" s="172"/>
      <c r="AQ39" s="58"/>
    </row>
    <row r="40" spans="1:43" ht="21" customHeight="1" x14ac:dyDescent="0.3">
      <c r="A40" s="181" t="str">
        <f t="shared" ca="1" si="0"/>
        <v/>
      </c>
      <c r="B40" s="59"/>
      <c r="C40" s="147" t="e">
        <f>+VLOOKUP(B40,'اسماء العملاء'!$A$2:$E$142,5,FALSE)</f>
        <v>#N/A</v>
      </c>
      <c r="D40" s="67" t="e">
        <f>+VLOOKUP(B40,'اسماء العملاء'!$A$2:$C$140,2,FALSE)</f>
        <v>#N/A</v>
      </c>
      <c r="E40" s="67" t="e">
        <f>+VLOOKUP(B40,'اسماء العملاء'!$A$2:$C$140,3,FALSE)</f>
        <v>#N/A</v>
      </c>
      <c r="F40" s="58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A40" s="184"/>
      <c r="AB40" s="184"/>
      <c r="AC40" s="184"/>
      <c r="AD40" s="184"/>
      <c r="AE40" s="172"/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2"/>
      <c r="AQ40" s="58"/>
    </row>
    <row r="41" spans="1:43" ht="21" customHeight="1" x14ac:dyDescent="0.3">
      <c r="A41" s="181" t="str">
        <f t="shared" ca="1" si="0"/>
        <v/>
      </c>
      <c r="B41" s="59"/>
      <c r="C41" s="147" t="e">
        <f>+VLOOKUP(B41,'اسماء العملاء'!$A$2:$E$142,5,FALSE)</f>
        <v>#N/A</v>
      </c>
      <c r="D41" s="67" t="e">
        <f>+VLOOKUP(B41,'اسماء العملاء'!$A$2:$C$140,2,FALSE)</f>
        <v>#N/A</v>
      </c>
      <c r="E41" s="67" t="e">
        <f>+VLOOKUP(B41,'اسماء العملاء'!$A$2:$C$140,3,FALSE)</f>
        <v>#N/A</v>
      </c>
      <c r="F41" s="58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84"/>
      <c r="X41" s="184"/>
      <c r="Y41" s="184"/>
      <c r="Z41" s="184"/>
      <c r="AA41" s="184"/>
      <c r="AB41" s="184"/>
      <c r="AC41" s="184"/>
      <c r="AD41" s="184"/>
      <c r="AE41" s="172"/>
      <c r="AF41" s="172"/>
      <c r="AG41" s="172"/>
      <c r="AH41" s="172"/>
      <c r="AI41" s="172"/>
      <c r="AJ41" s="172"/>
      <c r="AK41" s="172"/>
      <c r="AL41" s="172"/>
      <c r="AM41" s="172"/>
      <c r="AN41" s="172"/>
      <c r="AO41" s="172"/>
      <c r="AP41" s="172"/>
      <c r="AQ41" s="58"/>
    </row>
    <row r="42" spans="1:43" ht="21" customHeight="1" x14ac:dyDescent="0.3">
      <c r="A42" s="181" t="str">
        <f t="shared" ca="1" si="0"/>
        <v/>
      </c>
      <c r="B42" s="59"/>
      <c r="C42" s="147" t="e">
        <f>+VLOOKUP(B42,'اسماء العملاء'!$A$2:$E$142,5,FALSE)</f>
        <v>#N/A</v>
      </c>
      <c r="D42" s="67" t="e">
        <f>+VLOOKUP(B42,'اسماء العملاء'!$A$2:$C$140,2,FALSE)</f>
        <v>#N/A</v>
      </c>
      <c r="E42" s="67" t="e">
        <f>+VLOOKUP(B42,'اسماء العملاء'!$A$2:$C$140,3,FALSE)</f>
        <v>#N/A</v>
      </c>
      <c r="F42" s="58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72"/>
      <c r="AF42" s="172"/>
      <c r="AG42" s="172"/>
      <c r="AH42" s="172"/>
      <c r="AI42" s="172"/>
      <c r="AJ42" s="172"/>
      <c r="AK42" s="172"/>
      <c r="AL42" s="172"/>
      <c r="AM42" s="172"/>
      <c r="AN42" s="172"/>
      <c r="AO42" s="172"/>
      <c r="AP42" s="172"/>
      <c r="AQ42" s="58"/>
    </row>
    <row r="43" spans="1:43" ht="21" customHeight="1" x14ac:dyDescent="0.3">
      <c r="A43" s="181" t="str">
        <f t="shared" ca="1" si="0"/>
        <v/>
      </c>
      <c r="B43" s="59"/>
      <c r="C43" s="147" t="e">
        <f>+VLOOKUP(B43,'اسماء العملاء'!$A$2:$E$142,5,FALSE)</f>
        <v>#N/A</v>
      </c>
      <c r="D43" s="67" t="e">
        <f>+VLOOKUP(B43,'اسماء العملاء'!$A$2:$C$140,2,FALSE)</f>
        <v>#N/A</v>
      </c>
      <c r="E43" s="67" t="e">
        <f>+VLOOKUP(B43,'اسماء العملاء'!$A$2:$C$140,3,FALSE)</f>
        <v>#N/A</v>
      </c>
      <c r="F43" s="58"/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72"/>
      <c r="AF43" s="172"/>
      <c r="AG43" s="172"/>
      <c r="AH43" s="172"/>
      <c r="AI43" s="172"/>
      <c r="AJ43" s="172"/>
      <c r="AK43" s="172"/>
      <c r="AL43" s="172"/>
      <c r="AM43" s="172"/>
      <c r="AN43" s="172"/>
      <c r="AO43" s="172"/>
      <c r="AP43" s="172"/>
      <c r="AQ43" s="58"/>
    </row>
    <row r="44" spans="1:43" ht="21" customHeight="1" x14ac:dyDescent="0.3">
      <c r="A44" s="181" t="str">
        <f t="shared" ca="1" si="0"/>
        <v/>
      </c>
      <c r="B44" s="59"/>
      <c r="C44" s="147" t="e">
        <f>+VLOOKUP(B44,'اسماء العملاء'!$A$2:$E$142,5,FALSE)</f>
        <v>#N/A</v>
      </c>
      <c r="D44" s="67" t="e">
        <f>+VLOOKUP(B44,'اسماء العملاء'!$A$2:$C$140,2,FALSE)</f>
        <v>#N/A</v>
      </c>
      <c r="E44" s="67" t="e">
        <f>+VLOOKUP(B44,'اسماء العملاء'!$A$2:$C$140,3,FALSE)</f>
        <v>#N/A</v>
      </c>
      <c r="F44" s="58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72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58"/>
    </row>
    <row r="45" spans="1:43" ht="21" customHeight="1" x14ac:dyDescent="0.3">
      <c r="A45" s="181" t="str">
        <f t="shared" ca="1" si="0"/>
        <v/>
      </c>
      <c r="B45" s="59"/>
      <c r="C45" s="147" t="e">
        <f>+VLOOKUP(B45,'اسماء العملاء'!$A$2:$E$142,5,FALSE)</f>
        <v>#N/A</v>
      </c>
      <c r="D45" s="67" t="e">
        <f>+VLOOKUP(B45,'اسماء العملاء'!$A$2:$C$140,2,FALSE)</f>
        <v>#N/A</v>
      </c>
      <c r="E45" s="67" t="e">
        <f>+VLOOKUP(B45,'اسماء العملاء'!$A$2:$C$140,3,FALSE)</f>
        <v>#N/A</v>
      </c>
      <c r="F45" s="58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72"/>
      <c r="AF45" s="172"/>
      <c r="AG45" s="172"/>
      <c r="AH45" s="172"/>
      <c r="AI45" s="172"/>
      <c r="AJ45" s="172"/>
      <c r="AK45" s="172"/>
      <c r="AL45" s="172"/>
      <c r="AM45" s="172"/>
      <c r="AN45" s="172"/>
      <c r="AO45" s="172"/>
      <c r="AP45" s="172"/>
      <c r="AQ45" s="58"/>
    </row>
    <row r="46" spans="1:43" ht="21" customHeight="1" x14ac:dyDescent="0.3">
      <c r="A46" s="181" t="str">
        <f t="shared" ca="1" si="0"/>
        <v/>
      </c>
      <c r="B46" s="59"/>
      <c r="C46" s="147" t="e">
        <f>+VLOOKUP(B46,'اسماء العملاء'!$A$2:$E$142,5,FALSE)</f>
        <v>#N/A</v>
      </c>
      <c r="D46" s="67" t="e">
        <f>+VLOOKUP(B46,'اسماء العملاء'!$A$2:$C$140,2,FALSE)</f>
        <v>#N/A</v>
      </c>
      <c r="E46" s="67" t="e">
        <f>+VLOOKUP(B46,'اسماء العملاء'!$A$2:$C$140,3,FALSE)</f>
        <v>#N/A</v>
      </c>
      <c r="F46" s="58"/>
      <c r="G46" s="184"/>
      <c r="H46" s="184"/>
      <c r="I46" s="184"/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A46" s="184"/>
      <c r="AB46" s="184"/>
      <c r="AC46" s="184"/>
      <c r="AD46" s="184"/>
      <c r="AE46" s="172"/>
      <c r="AF46" s="172"/>
      <c r="AG46" s="172"/>
      <c r="AH46" s="172"/>
      <c r="AI46" s="172"/>
      <c r="AJ46" s="172"/>
      <c r="AK46" s="172"/>
      <c r="AL46" s="172"/>
      <c r="AM46" s="172"/>
      <c r="AN46" s="172"/>
      <c r="AO46" s="172"/>
      <c r="AP46" s="172"/>
      <c r="AQ46" s="58"/>
    </row>
    <row r="47" spans="1:43" ht="21" customHeight="1" x14ac:dyDescent="0.3">
      <c r="A47" s="181" t="str">
        <f t="shared" ca="1" si="0"/>
        <v/>
      </c>
      <c r="B47" s="59"/>
      <c r="C47" s="147" t="e">
        <f>+VLOOKUP(B47,'اسماء العملاء'!$A$2:$E$142,5,FALSE)</f>
        <v>#N/A</v>
      </c>
      <c r="D47" s="67" t="e">
        <f>+VLOOKUP(B47,'اسماء العملاء'!$A$2:$C$140,2,FALSE)</f>
        <v>#N/A</v>
      </c>
      <c r="E47" s="67" t="e">
        <f>+VLOOKUP(B47,'اسماء العملاء'!$A$2:$C$140,3,FALSE)</f>
        <v>#N/A</v>
      </c>
      <c r="F47" s="58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72"/>
      <c r="AF47" s="172"/>
      <c r="AG47" s="172"/>
      <c r="AH47" s="172"/>
      <c r="AI47" s="172"/>
      <c r="AJ47" s="172"/>
      <c r="AK47" s="172"/>
      <c r="AL47" s="172"/>
      <c r="AM47" s="172"/>
      <c r="AN47" s="172"/>
      <c r="AO47" s="172"/>
      <c r="AP47" s="172"/>
      <c r="AQ47" s="58"/>
    </row>
    <row r="48" spans="1:43" ht="21" customHeight="1" x14ac:dyDescent="0.3">
      <c r="A48" s="181" t="str">
        <f t="shared" ca="1" si="0"/>
        <v/>
      </c>
      <c r="B48" s="59"/>
      <c r="C48" s="147" t="e">
        <f>+VLOOKUP(B48,'اسماء العملاء'!$A$2:$E$142,5,FALSE)</f>
        <v>#N/A</v>
      </c>
      <c r="D48" s="67" t="e">
        <f>+VLOOKUP(B48,'اسماء العملاء'!$A$2:$C$140,2,FALSE)</f>
        <v>#N/A</v>
      </c>
      <c r="E48" s="67" t="e">
        <f>+VLOOKUP(B48,'اسماء العملاء'!$A$2:$C$140,3,FALSE)</f>
        <v>#N/A</v>
      </c>
      <c r="F48" s="58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72"/>
      <c r="AF48" s="172"/>
      <c r="AG48" s="172"/>
      <c r="AH48" s="172"/>
      <c r="AI48" s="172"/>
      <c r="AJ48" s="172"/>
      <c r="AK48" s="172"/>
      <c r="AL48" s="172"/>
      <c r="AM48" s="172"/>
      <c r="AN48" s="172"/>
      <c r="AO48" s="172"/>
      <c r="AP48" s="172"/>
      <c r="AQ48" s="58"/>
    </row>
    <row r="49" spans="1:43" ht="21" customHeight="1" x14ac:dyDescent="0.3">
      <c r="A49" s="181" t="str">
        <f t="shared" ca="1" si="0"/>
        <v/>
      </c>
      <c r="B49" s="59"/>
      <c r="C49" s="147" t="e">
        <f>+VLOOKUP(B49,'اسماء العملاء'!$A$2:$E$142,5,FALSE)</f>
        <v>#N/A</v>
      </c>
      <c r="D49" s="67" t="e">
        <f>+VLOOKUP(B49,'اسماء العملاء'!$A$2:$C$140,2,FALSE)</f>
        <v>#N/A</v>
      </c>
      <c r="E49" s="67" t="e">
        <f>+VLOOKUP(B49,'اسماء العملاء'!$A$2:$C$140,3,FALSE)</f>
        <v>#N/A</v>
      </c>
      <c r="F49" s="58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72"/>
      <c r="AF49" s="172"/>
      <c r="AG49" s="172"/>
      <c r="AH49" s="172"/>
      <c r="AI49" s="172"/>
      <c r="AJ49" s="172"/>
      <c r="AK49" s="172"/>
      <c r="AL49" s="172"/>
      <c r="AM49" s="172"/>
      <c r="AN49" s="172"/>
      <c r="AO49" s="172"/>
      <c r="AP49" s="172"/>
      <c r="AQ49" s="58"/>
    </row>
    <row r="50" spans="1:43" ht="21" customHeight="1" x14ac:dyDescent="0.3">
      <c r="A50" s="181" t="str">
        <f t="shared" ca="1" si="0"/>
        <v/>
      </c>
      <c r="B50" s="59"/>
      <c r="C50" s="147" t="e">
        <f>+VLOOKUP(B50,'اسماء العملاء'!$A$2:$E$142,5,FALSE)</f>
        <v>#N/A</v>
      </c>
      <c r="D50" s="67" t="e">
        <f>+VLOOKUP(B50,'اسماء العملاء'!$A$2:$C$140,2,FALSE)</f>
        <v>#N/A</v>
      </c>
      <c r="E50" s="67" t="e">
        <f>+VLOOKUP(B50,'اسماء العملاء'!$A$2:$C$140,3,FALSE)</f>
        <v>#N/A</v>
      </c>
      <c r="F50" s="58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72"/>
      <c r="AF50" s="172"/>
      <c r="AG50" s="172"/>
      <c r="AH50" s="172"/>
      <c r="AI50" s="172"/>
      <c r="AJ50" s="172"/>
      <c r="AK50" s="172"/>
      <c r="AL50" s="172"/>
      <c r="AM50" s="172"/>
      <c r="AN50" s="172"/>
      <c r="AO50" s="172"/>
      <c r="AP50" s="172"/>
      <c r="AQ50" s="58"/>
    </row>
    <row r="51" spans="1:43" ht="21" customHeight="1" x14ac:dyDescent="0.3">
      <c r="A51" s="181" t="str">
        <f t="shared" ca="1" si="0"/>
        <v/>
      </c>
      <c r="B51" s="59"/>
      <c r="C51" s="147" t="e">
        <f>+VLOOKUP(B51,'اسماء العملاء'!$A$2:$E$142,5,FALSE)</f>
        <v>#N/A</v>
      </c>
      <c r="D51" s="67" t="e">
        <f>+VLOOKUP(B51,'اسماء العملاء'!$A$2:$C$140,2,FALSE)</f>
        <v>#N/A</v>
      </c>
      <c r="E51" s="67" t="e">
        <f>+VLOOKUP(B51,'اسماء العملاء'!$A$2:$C$140,3,FALSE)</f>
        <v>#N/A</v>
      </c>
      <c r="F51" s="58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B51" s="184"/>
      <c r="AC51" s="184"/>
      <c r="AD51" s="184"/>
      <c r="AE51" s="172"/>
      <c r="AF51" s="172"/>
      <c r="AG51" s="172"/>
      <c r="AH51" s="172"/>
      <c r="AI51" s="172"/>
      <c r="AJ51" s="172"/>
      <c r="AK51" s="172"/>
      <c r="AL51" s="172"/>
      <c r="AM51" s="172"/>
      <c r="AN51" s="172"/>
      <c r="AO51" s="172"/>
      <c r="AP51" s="172"/>
      <c r="AQ51" s="58"/>
    </row>
    <row r="52" spans="1:43" ht="21" customHeight="1" x14ac:dyDescent="0.3">
      <c r="A52" s="181" t="str">
        <f t="shared" ca="1" si="0"/>
        <v/>
      </c>
      <c r="B52" s="59"/>
      <c r="C52" s="147" t="e">
        <f>+VLOOKUP(B52,'اسماء العملاء'!$A$2:$E$142,5,FALSE)</f>
        <v>#N/A</v>
      </c>
      <c r="D52" s="67" t="e">
        <f>+VLOOKUP(B52,'اسماء العملاء'!$A$2:$C$140,2,FALSE)</f>
        <v>#N/A</v>
      </c>
      <c r="E52" s="67" t="e">
        <f>+VLOOKUP(B52,'اسماء العملاء'!$A$2:$C$140,3,FALSE)</f>
        <v>#N/A</v>
      </c>
      <c r="F52" s="58"/>
      <c r="G52" s="184"/>
      <c r="H52" s="184"/>
      <c r="I52" s="184"/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  <c r="AA52" s="184"/>
      <c r="AB52" s="184"/>
      <c r="AC52" s="184"/>
      <c r="AD52" s="184"/>
      <c r="AE52" s="172"/>
      <c r="AF52" s="172"/>
      <c r="AG52" s="172"/>
      <c r="AH52" s="172"/>
      <c r="AI52" s="172"/>
      <c r="AJ52" s="172"/>
      <c r="AK52" s="172"/>
      <c r="AL52" s="172"/>
      <c r="AM52" s="172"/>
      <c r="AN52" s="172"/>
      <c r="AO52" s="172"/>
      <c r="AP52" s="172"/>
      <c r="AQ52" s="58"/>
    </row>
    <row r="53" spans="1:43" ht="21" customHeight="1" x14ac:dyDescent="0.3">
      <c r="A53" s="181" t="str">
        <f t="shared" ca="1" si="0"/>
        <v/>
      </c>
      <c r="B53" s="59"/>
      <c r="C53" s="147" t="e">
        <f>+VLOOKUP(B53,'اسماء العملاء'!$A$2:$E$142,5,FALSE)</f>
        <v>#N/A</v>
      </c>
      <c r="D53" s="67" t="e">
        <f>+VLOOKUP(B53,'اسماء العملاء'!$A$2:$C$140,2,FALSE)</f>
        <v>#N/A</v>
      </c>
      <c r="E53" s="67" t="e">
        <f>+VLOOKUP(B53,'اسماء العملاء'!$A$2:$C$140,3,FALSE)</f>
        <v>#N/A</v>
      </c>
      <c r="F53" s="58"/>
      <c r="G53" s="184"/>
      <c r="H53" s="184"/>
      <c r="I53" s="184"/>
      <c r="J53" s="184"/>
      <c r="K53" s="184"/>
      <c r="L53" s="184"/>
      <c r="M53" s="184"/>
      <c r="N53" s="184"/>
      <c r="O53" s="184"/>
      <c r="P53" s="184"/>
      <c r="Q53" s="184"/>
      <c r="R53" s="184"/>
      <c r="S53" s="184"/>
      <c r="T53" s="184"/>
      <c r="U53" s="184"/>
      <c r="V53" s="184"/>
      <c r="W53" s="184"/>
      <c r="X53" s="184"/>
      <c r="Y53" s="184"/>
      <c r="Z53" s="184"/>
      <c r="AA53" s="184"/>
      <c r="AB53" s="184"/>
      <c r="AC53" s="184"/>
      <c r="AD53" s="184"/>
      <c r="AE53" s="172"/>
      <c r="AF53" s="172"/>
      <c r="AG53" s="172"/>
      <c r="AH53" s="172"/>
      <c r="AI53" s="172"/>
      <c r="AJ53" s="172"/>
      <c r="AK53" s="172"/>
      <c r="AL53" s="172"/>
      <c r="AM53" s="172"/>
      <c r="AN53" s="172"/>
      <c r="AO53" s="172"/>
      <c r="AP53" s="172"/>
      <c r="AQ53" s="58"/>
    </row>
    <row r="54" spans="1:43" ht="21" customHeight="1" x14ac:dyDescent="0.3">
      <c r="A54" s="181" t="str">
        <f t="shared" ca="1" si="0"/>
        <v/>
      </c>
      <c r="B54" s="59"/>
      <c r="C54" s="147" t="e">
        <f>+VLOOKUP(B54,'اسماء العملاء'!$A$2:$E$142,5,FALSE)</f>
        <v>#N/A</v>
      </c>
      <c r="D54" s="67" t="e">
        <f>+VLOOKUP(B54,'اسماء العملاء'!$A$2:$C$140,2,FALSE)</f>
        <v>#N/A</v>
      </c>
      <c r="E54" s="67" t="e">
        <f>+VLOOKUP(B54,'اسماء العملاء'!$A$2:$C$140,3,FALSE)</f>
        <v>#N/A</v>
      </c>
      <c r="F54" s="58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  <c r="AA54" s="184"/>
      <c r="AB54" s="184"/>
      <c r="AC54" s="184"/>
      <c r="AD54" s="184"/>
      <c r="AE54" s="172"/>
      <c r="AF54" s="172"/>
      <c r="AG54" s="172"/>
      <c r="AH54" s="172"/>
      <c r="AI54" s="172"/>
      <c r="AJ54" s="172"/>
      <c r="AK54" s="172"/>
      <c r="AL54" s="172"/>
      <c r="AM54" s="172"/>
      <c r="AN54" s="172"/>
      <c r="AO54" s="172"/>
      <c r="AP54" s="172"/>
      <c r="AQ54" s="58"/>
    </row>
    <row r="55" spans="1:43" ht="21" customHeight="1" x14ac:dyDescent="0.3">
      <c r="A55" s="181" t="str">
        <f t="shared" ca="1" si="0"/>
        <v/>
      </c>
      <c r="B55" s="59"/>
      <c r="C55" s="147" t="e">
        <f>+VLOOKUP(B55,'اسماء العملاء'!$A$2:$E$142,5,FALSE)</f>
        <v>#N/A</v>
      </c>
      <c r="D55" s="67" t="e">
        <f>+VLOOKUP(B55,'اسماء العملاء'!$A$2:$C$140,2,FALSE)</f>
        <v>#N/A</v>
      </c>
      <c r="E55" s="67" t="e">
        <f>+VLOOKUP(B55,'اسماء العملاء'!$A$2:$C$140,3,FALSE)</f>
        <v>#N/A</v>
      </c>
      <c r="F55" s="58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4"/>
      <c r="U55" s="184"/>
      <c r="V55" s="184"/>
      <c r="W55" s="184"/>
      <c r="X55" s="184"/>
      <c r="Y55" s="184"/>
      <c r="Z55" s="184"/>
      <c r="AA55" s="184"/>
      <c r="AB55" s="184"/>
      <c r="AC55" s="184"/>
      <c r="AD55" s="184"/>
      <c r="AE55" s="172"/>
      <c r="AF55" s="172"/>
      <c r="AG55" s="172"/>
      <c r="AH55" s="172"/>
      <c r="AI55" s="172"/>
      <c r="AJ55" s="172"/>
      <c r="AK55" s="172"/>
      <c r="AL55" s="172"/>
      <c r="AM55" s="172"/>
      <c r="AN55" s="172"/>
      <c r="AO55" s="172"/>
      <c r="AP55" s="172"/>
      <c r="AQ55" s="58"/>
    </row>
    <row r="56" spans="1:43" ht="21" customHeight="1" x14ac:dyDescent="0.3">
      <c r="A56" s="181" t="str">
        <f t="shared" ca="1" si="0"/>
        <v/>
      </c>
      <c r="B56" s="59"/>
      <c r="C56" s="147" t="e">
        <f>+VLOOKUP(B56,'اسماء العملاء'!$A$2:$E$142,5,FALSE)</f>
        <v>#N/A</v>
      </c>
      <c r="D56" s="67" t="e">
        <f>+VLOOKUP(B56,'اسماء العملاء'!$A$2:$C$140,2,FALSE)</f>
        <v>#N/A</v>
      </c>
      <c r="E56" s="67" t="e">
        <f>+VLOOKUP(B56,'اسماء العملاء'!$A$2:$C$140,3,FALSE)</f>
        <v>#N/A</v>
      </c>
      <c r="F56" s="58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72"/>
      <c r="AF56" s="172"/>
      <c r="AG56" s="172"/>
      <c r="AH56" s="172"/>
      <c r="AI56" s="172"/>
      <c r="AJ56" s="172"/>
      <c r="AK56" s="172"/>
      <c r="AL56" s="172"/>
      <c r="AM56" s="172"/>
      <c r="AN56" s="172"/>
      <c r="AO56" s="172"/>
      <c r="AP56" s="172"/>
      <c r="AQ56" s="58"/>
    </row>
    <row r="57" spans="1:43" ht="21" customHeight="1" x14ac:dyDescent="0.3">
      <c r="A57" s="181" t="str">
        <f t="shared" ca="1" si="0"/>
        <v/>
      </c>
      <c r="B57" s="59"/>
      <c r="C57" s="147" t="e">
        <f>+VLOOKUP(B57,'اسماء العملاء'!$A$2:$E$142,5,FALSE)</f>
        <v>#N/A</v>
      </c>
      <c r="D57" s="67" t="e">
        <f>+VLOOKUP(B57,'اسماء العملاء'!$A$2:$C$140,2,FALSE)</f>
        <v>#N/A</v>
      </c>
      <c r="E57" s="67" t="e">
        <f>+VLOOKUP(B57,'اسماء العملاء'!$A$2:$C$140,3,FALSE)</f>
        <v>#N/A</v>
      </c>
      <c r="F57" s="58"/>
      <c r="G57" s="184"/>
      <c r="H57" s="184"/>
      <c r="I57" s="184"/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184"/>
      <c r="U57" s="184"/>
      <c r="V57" s="184"/>
      <c r="W57" s="184"/>
      <c r="X57" s="184"/>
      <c r="Y57" s="184"/>
      <c r="Z57" s="184"/>
      <c r="AA57" s="184"/>
      <c r="AB57" s="184"/>
      <c r="AC57" s="184"/>
      <c r="AD57" s="184"/>
      <c r="AE57" s="172"/>
      <c r="AF57" s="172"/>
      <c r="AG57" s="172"/>
      <c r="AH57" s="172"/>
      <c r="AI57" s="172"/>
      <c r="AJ57" s="172"/>
      <c r="AK57" s="172"/>
      <c r="AL57" s="172"/>
      <c r="AM57" s="172"/>
      <c r="AN57" s="172"/>
      <c r="AO57" s="172"/>
      <c r="AP57" s="172"/>
      <c r="AQ57" s="58"/>
    </row>
    <row r="58" spans="1:43" ht="21" customHeight="1" x14ac:dyDescent="0.3">
      <c r="A58" s="181" t="str">
        <f t="shared" ca="1" si="0"/>
        <v/>
      </c>
      <c r="B58" s="59"/>
      <c r="C58" s="147" t="e">
        <f>+VLOOKUP(B58,'اسماء العملاء'!$A$2:$E$142,5,FALSE)</f>
        <v>#N/A</v>
      </c>
      <c r="D58" s="67" t="e">
        <f>+VLOOKUP(B58,'اسماء العملاء'!$A$2:$C$140,2,FALSE)</f>
        <v>#N/A</v>
      </c>
      <c r="E58" s="67" t="e">
        <f>+VLOOKUP(B58,'اسماء العملاء'!$A$2:$C$140,3,FALSE)</f>
        <v>#N/A</v>
      </c>
      <c r="F58" s="58"/>
      <c r="G58" s="184"/>
      <c r="H58" s="184"/>
      <c r="I58" s="184"/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72"/>
      <c r="AF58" s="172"/>
      <c r="AG58" s="172"/>
      <c r="AH58" s="172"/>
      <c r="AI58" s="172"/>
      <c r="AJ58" s="172"/>
      <c r="AK58" s="172"/>
      <c r="AL58" s="172"/>
      <c r="AM58" s="172"/>
      <c r="AN58" s="172"/>
      <c r="AO58" s="172"/>
      <c r="AP58" s="172"/>
      <c r="AQ58" s="58"/>
    </row>
    <row r="59" spans="1:43" ht="21" customHeight="1" x14ac:dyDescent="0.3">
      <c r="A59" s="181" t="str">
        <f t="shared" ca="1" si="0"/>
        <v/>
      </c>
      <c r="B59" s="59"/>
      <c r="C59" s="147" t="e">
        <f>+VLOOKUP(B59,'اسماء العملاء'!$A$2:$E$142,5,FALSE)</f>
        <v>#N/A</v>
      </c>
      <c r="D59" s="67" t="e">
        <f>+VLOOKUP(B59,'اسماء العملاء'!$A$2:$C$140,2,FALSE)</f>
        <v>#N/A</v>
      </c>
      <c r="E59" s="67" t="e">
        <f>+VLOOKUP(B59,'اسماء العملاء'!$A$2:$C$140,3,FALSE)</f>
        <v>#N/A</v>
      </c>
      <c r="F59" s="58"/>
      <c r="G59" s="184"/>
      <c r="H59" s="184"/>
      <c r="I59" s="184"/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4"/>
      <c r="X59" s="184"/>
      <c r="Y59" s="184"/>
      <c r="Z59" s="184"/>
      <c r="AA59" s="184"/>
      <c r="AB59" s="184"/>
      <c r="AC59" s="184"/>
      <c r="AD59" s="184"/>
      <c r="AE59" s="172"/>
      <c r="AF59" s="172"/>
      <c r="AG59" s="172"/>
      <c r="AH59" s="172"/>
      <c r="AI59" s="172"/>
      <c r="AJ59" s="172"/>
      <c r="AK59" s="172"/>
      <c r="AL59" s="172"/>
      <c r="AM59" s="172"/>
      <c r="AN59" s="172"/>
      <c r="AO59" s="172"/>
      <c r="AP59" s="172"/>
      <c r="AQ59" s="58"/>
    </row>
    <row r="60" spans="1:43" ht="21" customHeight="1" x14ac:dyDescent="0.3">
      <c r="A60" s="181" t="str">
        <f t="shared" ca="1" si="0"/>
        <v/>
      </c>
      <c r="B60" s="59"/>
      <c r="C60" s="147" t="e">
        <f>+VLOOKUP(B60,'اسماء العملاء'!$A$2:$E$142,5,FALSE)</f>
        <v>#N/A</v>
      </c>
      <c r="D60" s="67" t="e">
        <f>+VLOOKUP(B60,'اسماء العملاء'!$A$2:$C$140,2,FALSE)</f>
        <v>#N/A</v>
      </c>
      <c r="E60" s="67" t="e">
        <f>+VLOOKUP(B60,'اسماء العملاء'!$A$2:$C$140,3,FALSE)</f>
        <v>#N/A</v>
      </c>
      <c r="F60" s="58"/>
      <c r="G60" s="184"/>
      <c r="H60" s="184"/>
      <c r="I60" s="184"/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72"/>
      <c r="AF60" s="172"/>
      <c r="AG60" s="172"/>
      <c r="AH60" s="172"/>
      <c r="AI60" s="172"/>
      <c r="AJ60" s="172"/>
      <c r="AK60" s="172"/>
      <c r="AL60" s="172"/>
      <c r="AM60" s="172"/>
      <c r="AN60" s="172"/>
      <c r="AO60" s="172"/>
      <c r="AP60" s="172"/>
      <c r="AQ60" s="58"/>
    </row>
    <row r="61" spans="1:43" ht="21" customHeight="1" x14ac:dyDescent="0.3">
      <c r="A61" s="181" t="str">
        <f t="shared" ca="1" si="0"/>
        <v/>
      </c>
      <c r="B61" s="59"/>
      <c r="C61" s="147" t="e">
        <f>+VLOOKUP(B61,'اسماء العملاء'!$A$2:$E$142,5,FALSE)</f>
        <v>#N/A</v>
      </c>
      <c r="D61" s="67" t="e">
        <f>+VLOOKUP(B61,'اسماء العملاء'!$A$2:$C$140,2,FALSE)</f>
        <v>#N/A</v>
      </c>
      <c r="E61" s="67" t="e">
        <f>+VLOOKUP(B61,'اسماء العملاء'!$A$2:$C$140,3,FALSE)</f>
        <v>#N/A</v>
      </c>
      <c r="F61" s="58"/>
      <c r="G61" s="184"/>
      <c r="H61" s="184"/>
      <c r="I61" s="184"/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72"/>
      <c r="AF61" s="172"/>
      <c r="AG61" s="172"/>
      <c r="AH61" s="172"/>
      <c r="AI61" s="172"/>
      <c r="AJ61" s="172"/>
      <c r="AK61" s="172"/>
      <c r="AL61" s="172"/>
      <c r="AM61" s="172"/>
      <c r="AN61" s="172"/>
      <c r="AO61" s="172"/>
      <c r="AP61" s="172"/>
      <c r="AQ61" s="58"/>
    </row>
    <row r="62" spans="1:43" ht="21" customHeight="1" x14ac:dyDescent="0.3">
      <c r="A62" s="181" t="str">
        <f t="shared" ca="1" si="0"/>
        <v/>
      </c>
      <c r="B62" s="59"/>
      <c r="C62" s="147" t="e">
        <f>+VLOOKUP(B62,'اسماء العملاء'!$A$2:$E$142,5,FALSE)</f>
        <v>#N/A</v>
      </c>
      <c r="D62" s="67" t="e">
        <f>+VLOOKUP(B62,'اسماء العملاء'!$A$2:$C$140,2,FALSE)</f>
        <v>#N/A</v>
      </c>
      <c r="E62" s="67" t="e">
        <f>+VLOOKUP(B62,'اسماء العملاء'!$A$2:$C$140,3,FALSE)</f>
        <v>#N/A</v>
      </c>
      <c r="F62" s="58"/>
      <c r="G62" s="184"/>
      <c r="H62" s="184"/>
      <c r="I62" s="184"/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72"/>
      <c r="AF62" s="172"/>
      <c r="AG62" s="172"/>
      <c r="AH62" s="172"/>
      <c r="AI62" s="172"/>
      <c r="AJ62" s="172"/>
      <c r="AK62" s="172"/>
      <c r="AL62" s="172"/>
      <c r="AM62" s="172"/>
      <c r="AN62" s="172"/>
      <c r="AO62" s="172"/>
      <c r="AP62" s="172"/>
      <c r="AQ62" s="58"/>
    </row>
    <row r="63" spans="1:43" ht="21" customHeight="1" x14ac:dyDescent="0.3">
      <c r="A63" s="181" t="str">
        <f t="shared" ca="1" si="0"/>
        <v/>
      </c>
      <c r="B63" s="59"/>
      <c r="C63" s="147" t="e">
        <f>+VLOOKUP(B63,'اسماء العملاء'!$A$2:$E$142,5,FALSE)</f>
        <v>#N/A</v>
      </c>
      <c r="D63" s="67" t="e">
        <f>+VLOOKUP(B63,'اسماء العملاء'!$A$2:$C$140,2,FALSE)</f>
        <v>#N/A</v>
      </c>
      <c r="E63" s="67" t="e">
        <f>+VLOOKUP(B63,'اسماء العملاء'!$A$2:$C$140,3,FALSE)</f>
        <v>#N/A</v>
      </c>
      <c r="F63" s="58"/>
      <c r="G63" s="184"/>
      <c r="H63" s="184"/>
      <c r="I63" s="184"/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  <c r="AA63" s="184"/>
      <c r="AB63" s="184"/>
      <c r="AC63" s="184"/>
      <c r="AD63" s="184"/>
      <c r="AE63" s="172"/>
      <c r="AF63" s="172"/>
      <c r="AG63" s="172"/>
      <c r="AH63" s="172"/>
      <c r="AI63" s="172"/>
      <c r="AJ63" s="172"/>
      <c r="AK63" s="172"/>
      <c r="AL63" s="172"/>
      <c r="AM63" s="172"/>
      <c r="AN63" s="172"/>
      <c r="AO63" s="172"/>
      <c r="AP63" s="172"/>
      <c r="AQ63" s="58"/>
    </row>
    <row r="64" spans="1:43" ht="21" customHeight="1" x14ac:dyDescent="0.3">
      <c r="A64" s="181" t="str">
        <f t="shared" ca="1" si="0"/>
        <v/>
      </c>
      <c r="B64" s="59"/>
      <c r="C64" s="147" t="e">
        <f>+VLOOKUP(B64,'اسماء العملاء'!$A$2:$E$142,5,FALSE)</f>
        <v>#N/A</v>
      </c>
      <c r="D64" s="67" t="e">
        <f>+VLOOKUP(B64,'اسماء العملاء'!$A$2:$C$140,2,FALSE)</f>
        <v>#N/A</v>
      </c>
      <c r="E64" s="67" t="e">
        <f>+VLOOKUP(B64,'اسماء العملاء'!$A$2:$C$140,3,FALSE)</f>
        <v>#N/A</v>
      </c>
      <c r="F64" s="58"/>
      <c r="G64" s="184"/>
      <c r="H64" s="184"/>
      <c r="I64" s="184"/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72"/>
      <c r="AF64" s="172"/>
      <c r="AG64" s="172"/>
      <c r="AH64" s="172"/>
      <c r="AI64" s="172"/>
      <c r="AJ64" s="172"/>
      <c r="AK64" s="172"/>
      <c r="AL64" s="172"/>
      <c r="AM64" s="172"/>
      <c r="AN64" s="172"/>
      <c r="AO64" s="172"/>
      <c r="AP64" s="172"/>
      <c r="AQ64" s="58"/>
    </row>
    <row r="65" spans="1:43" ht="21" customHeight="1" x14ac:dyDescent="0.3">
      <c r="A65" s="181" t="str">
        <f t="shared" ca="1" si="0"/>
        <v/>
      </c>
      <c r="B65" s="59"/>
      <c r="C65" s="147" t="e">
        <f>+VLOOKUP(B65,'اسماء العملاء'!$A$2:$E$142,5,FALSE)</f>
        <v>#N/A</v>
      </c>
      <c r="D65" s="67" t="e">
        <f>+VLOOKUP(B65,'اسماء العملاء'!$A$2:$C$140,2,FALSE)</f>
        <v>#N/A</v>
      </c>
      <c r="E65" s="67" t="e">
        <f>+VLOOKUP(B65,'اسماء العملاء'!$A$2:$C$140,3,FALSE)</f>
        <v>#N/A</v>
      </c>
      <c r="F65" s="58"/>
      <c r="G65" s="184"/>
      <c r="H65" s="184"/>
      <c r="I65" s="184"/>
      <c r="J65" s="184"/>
      <c r="K65" s="184"/>
      <c r="L65" s="184"/>
      <c r="M65" s="184"/>
      <c r="N65" s="184"/>
      <c r="O65" s="184"/>
      <c r="P65" s="184"/>
      <c r="Q65" s="184"/>
      <c r="R65" s="184"/>
      <c r="S65" s="184"/>
      <c r="T65" s="184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72"/>
      <c r="AF65" s="172"/>
      <c r="AG65" s="172"/>
      <c r="AH65" s="172"/>
      <c r="AI65" s="172"/>
      <c r="AJ65" s="172"/>
      <c r="AK65" s="172"/>
      <c r="AL65" s="172"/>
      <c r="AM65" s="172"/>
      <c r="AN65" s="172"/>
      <c r="AO65" s="172"/>
      <c r="AP65" s="172"/>
      <c r="AQ65" s="58"/>
    </row>
    <row r="66" spans="1:43" ht="21" customHeight="1" x14ac:dyDescent="0.3">
      <c r="A66" s="181" t="str">
        <f t="shared" ca="1" si="0"/>
        <v/>
      </c>
      <c r="B66" s="59"/>
      <c r="C66" s="147" t="e">
        <f>+VLOOKUP(B66,'اسماء العملاء'!$A$2:$E$142,5,FALSE)</f>
        <v>#N/A</v>
      </c>
      <c r="D66" s="67" t="e">
        <f>+VLOOKUP(B66,'اسماء العملاء'!$A$2:$C$140,2,FALSE)</f>
        <v>#N/A</v>
      </c>
      <c r="E66" s="67" t="e">
        <f>+VLOOKUP(B66,'اسماء العملاء'!$A$2:$C$140,3,FALSE)</f>
        <v>#N/A</v>
      </c>
      <c r="F66" s="58"/>
      <c r="G66" s="184"/>
      <c r="H66" s="184"/>
      <c r="I66" s="184"/>
      <c r="J66" s="184"/>
      <c r="K66" s="184"/>
      <c r="L66" s="184"/>
      <c r="M66" s="184"/>
      <c r="N66" s="184"/>
      <c r="O66" s="184"/>
      <c r="P66" s="184"/>
      <c r="Q66" s="184"/>
      <c r="R66" s="184"/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72"/>
      <c r="AF66" s="172"/>
      <c r="AG66" s="172"/>
      <c r="AH66" s="172"/>
      <c r="AI66" s="172"/>
      <c r="AJ66" s="172"/>
      <c r="AK66" s="172"/>
      <c r="AL66" s="172"/>
      <c r="AM66" s="172"/>
      <c r="AN66" s="172"/>
      <c r="AO66" s="172"/>
      <c r="AP66" s="172"/>
      <c r="AQ66" s="58"/>
    </row>
    <row r="67" spans="1:43" ht="21" customHeight="1" x14ac:dyDescent="0.3">
      <c r="A67" s="181" t="str">
        <f t="shared" ca="1" si="0"/>
        <v/>
      </c>
      <c r="B67" s="59"/>
      <c r="C67" s="147" t="e">
        <f>+VLOOKUP(B67,'اسماء العملاء'!$A$2:$E$142,5,FALSE)</f>
        <v>#N/A</v>
      </c>
      <c r="D67" s="67" t="e">
        <f>+VLOOKUP(B67,'اسماء العملاء'!$A$2:$C$140,2,FALSE)</f>
        <v>#N/A</v>
      </c>
      <c r="E67" s="67" t="e">
        <f>+VLOOKUP(B67,'اسماء العملاء'!$A$2:$C$140,3,FALSE)</f>
        <v>#N/A</v>
      </c>
      <c r="F67" s="58"/>
      <c r="G67" s="184"/>
      <c r="H67" s="184"/>
      <c r="I67" s="184"/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184"/>
      <c r="AD67" s="184"/>
      <c r="AE67" s="172"/>
      <c r="AF67" s="172"/>
      <c r="AG67" s="172"/>
      <c r="AH67" s="172"/>
      <c r="AI67" s="172"/>
      <c r="AJ67" s="172"/>
      <c r="AK67" s="172"/>
      <c r="AL67" s="172"/>
      <c r="AM67" s="172"/>
      <c r="AN67" s="172"/>
      <c r="AO67" s="172"/>
      <c r="AP67" s="172"/>
      <c r="AQ67" s="58"/>
    </row>
    <row r="68" spans="1:43" ht="21" customHeight="1" x14ac:dyDescent="0.3">
      <c r="A68" s="181" t="str">
        <f t="shared" ref="A68:A103" ca="1" si="1">IF(B68="","",TODAY())</f>
        <v/>
      </c>
      <c r="B68" s="59"/>
      <c r="C68" s="147" t="e">
        <f>+VLOOKUP(B68,'اسماء العملاء'!$A$2:$E$142,5,FALSE)</f>
        <v>#N/A</v>
      </c>
      <c r="D68" s="67" t="e">
        <f>+VLOOKUP(B68,'اسماء العملاء'!$A$2:$C$140,2,FALSE)</f>
        <v>#N/A</v>
      </c>
      <c r="E68" s="67" t="e">
        <f>+VLOOKUP(B68,'اسماء العملاء'!$A$2:$C$140,3,FALSE)</f>
        <v>#N/A</v>
      </c>
      <c r="F68" s="58"/>
      <c r="G68" s="184"/>
      <c r="H68" s="184"/>
      <c r="I68" s="184"/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72"/>
      <c r="AF68" s="172"/>
      <c r="AG68" s="172"/>
      <c r="AH68" s="172"/>
      <c r="AI68" s="172"/>
      <c r="AJ68" s="172"/>
      <c r="AK68" s="172"/>
      <c r="AL68" s="172"/>
      <c r="AM68" s="172"/>
      <c r="AN68" s="172"/>
      <c r="AO68" s="172"/>
      <c r="AP68" s="172"/>
      <c r="AQ68" s="58"/>
    </row>
    <row r="69" spans="1:43" ht="21" customHeight="1" x14ac:dyDescent="0.3">
      <c r="A69" s="181" t="str">
        <f t="shared" ca="1" si="1"/>
        <v/>
      </c>
      <c r="B69" s="59"/>
      <c r="C69" s="147" t="e">
        <f>+VLOOKUP(B69,'اسماء العملاء'!$A$2:$E$142,5,FALSE)</f>
        <v>#N/A</v>
      </c>
      <c r="D69" s="67" t="e">
        <f>+VLOOKUP(B69,'اسماء العملاء'!$A$2:$C$140,2,FALSE)</f>
        <v>#N/A</v>
      </c>
      <c r="E69" s="67" t="e">
        <f>+VLOOKUP(B69,'اسماء العملاء'!$A$2:$C$140,3,FALSE)</f>
        <v>#N/A</v>
      </c>
      <c r="F69" s="58"/>
      <c r="G69" s="184"/>
      <c r="H69" s="184"/>
      <c r="I69" s="184"/>
      <c r="J69" s="184"/>
      <c r="K69" s="184"/>
      <c r="L69" s="184"/>
      <c r="M69" s="184"/>
      <c r="N69" s="184"/>
      <c r="O69" s="184"/>
      <c r="P69" s="184"/>
      <c r="Q69" s="184"/>
      <c r="R69" s="184"/>
      <c r="S69" s="184"/>
      <c r="T69" s="184"/>
      <c r="U69" s="184"/>
      <c r="V69" s="184"/>
      <c r="W69" s="184"/>
      <c r="X69" s="184"/>
      <c r="Y69" s="184"/>
      <c r="Z69" s="184"/>
      <c r="AA69" s="184"/>
      <c r="AB69" s="184"/>
      <c r="AC69" s="184"/>
      <c r="AD69" s="184"/>
      <c r="AE69" s="172"/>
      <c r="AF69" s="172"/>
      <c r="AG69" s="172"/>
      <c r="AH69" s="172"/>
      <c r="AI69" s="172"/>
      <c r="AJ69" s="172"/>
      <c r="AK69" s="172"/>
      <c r="AL69" s="172"/>
      <c r="AM69" s="172"/>
      <c r="AN69" s="172"/>
      <c r="AO69" s="172"/>
      <c r="AP69" s="172"/>
      <c r="AQ69" s="58"/>
    </row>
    <row r="70" spans="1:43" ht="21" customHeight="1" x14ac:dyDescent="0.3">
      <c r="A70" s="181" t="str">
        <f t="shared" ca="1" si="1"/>
        <v/>
      </c>
      <c r="B70" s="59"/>
      <c r="C70" s="147" t="e">
        <f>+VLOOKUP(B70,'اسماء العملاء'!$A$2:$E$142,5,FALSE)</f>
        <v>#N/A</v>
      </c>
      <c r="D70" s="67" t="e">
        <f>+VLOOKUP(B70,'اسماء العملاء'!$A$2:$C$140,2,FALSE)</f>
        <v>#N/A</v>
      </c>
      <c r="E70" s="67" t="e">
        <f>+VLOOKUP(B70,'اسماء العملاء'!$A$2:$C$140,3,FALSE)</f>
        <v>#N/A</v>
      </c>
      <c r="F70" s="58"/>
      <c r="G70" s="184"/>
      <c r="H70" s="184"/>
      <c r="I70" s="184"/>
      <c r="J70" s="184"/>
      <c r="K70" s="184"/>
      <c r="L70" s="184"/>
      <c r="M70" s="184"/>
      <c r="N70" s="184"/>
      <c r="O70" s="184"/>
      <c r="P70" s="184"/>
      <c r="Q70" s="184"/>
      <c r="R70" s="184"/>
      <c r="S70" s="184"/>
      <c r="T70" s="184"/>
      <c r="U70" s="184"/>
      <c r="V70" s="184"/>
      <c r="W70" s="184"/>
      <c r="X70" s="184"/>
      <c r="Y70" s="184"/>
      <c r="Z70" s="184"/>
      <c r="AA70" s="184"/>
      <c r="AB70" s="184"/>
      <c r="AC70" s="184"/>
      <c r="AD70" s="184"/>
      <c r="AE70" s="172"/>
      <c r="AF70" s="172"/>
      <c r="AG70" s="172"/>
      <c r="AH70" s="172"/>
      <c r="AI70" s="172"/>
      <c r="AJ70" s="172"/>
      <c r="AK70" s="172"/>
      <c r="AL70" s="172"/>
      <c r="AM70" s="172"/>
      <c r="AN70" s="172"/>
      <c r="AO70" s="172"/>
      <c r="AP70" s="172"/>
      <c r="AQ70" s="58"/>
    </row>
    <row r="71" spans="1:43" ht="21" customHeight="1" x14ac:dyDescent="0.3">
      <c r="A71" s="181" t="str">
        <f t="shared" ca="1" si="1"/>
        <v/>
      </c>
      <c r="B71" s="59"/>
      <c r="C71" s="147" t="e">
        <f>+VLOOKUP(B71,'اسماء العملاء'!$A$2:$E$142,5,FALSE)</f>
        <v>#N/A</v>
      </c>
      <c r="D71" s="67" t="e">
        <f>+VLOOKUP(B71,'اسماء العملاء'!$A$2:$C$140,2,FALSE)</f>
        <v>#N/A</v>
      </c>
      <c r="E71" s="67" t="e">
        <f>+VLOOKUP(B71,'اسماء العملاء'!$A$2:$C$140,3,FALSE)</f>
        <v>#N/A</v>
      </c>
      <c r="F71" s="58"/>
      <c r="G71" s="184"/>
      <c r="H71" s="184"/>
      <c r="I71" s="184"/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4"/>
      <c r="AA71" s="184"/>
      <c r="AB71" s="184"/>
      <c r="AC71" s="184"/>
      <c r="AD71" s="184"/>
      <c r="AE71" s="172"/>
      <c r="AF71" s="172"/>
      <c r="AG71" s="172"/>
      <c r="AH71" s="172"/>
      <c r="AI71" s="172"/>
      <c r="AJ71" s="172"/>
      <c r="AK71" s="172"/>
      <c r="AL71" s="172"/>
      <c r="AM71" s="172"/>
      <c r="AN71" s="172"/>
      <c r="AO71" s="172"/>
      <c r="AP71" s="172"/>
      <c r="AQ71" s="58"/>
    </row>
    <row r="72" spans="1:43" ht="21" customHeight="1" x14ac:dyDescent="0.3">
      <c r="A72" s="181" t="str">
        <f t="shared" ca="1" si="1"/>
        <v/>
      </c>
      <c r="B72" s="59"/>
      <c r="C72" s="147" t="e">
        <f>+VLOOKUP(B72,'اسماء العملاء'!$A$2:$E$142,5,FALSE)</f>
        <v>#N/A</v>
      </c>
      <c r="D72" s="67" t="e">
        <f>+VLOOKUP(B72,'اسماء العملاء'!$A$2:$C$140,2,FALSE)</f>
        <v>#N/A</v>
      </c>
      <c r="E72" s="67" t="e">
        <f>+VLOOKUP(B72,'اسماء العملاء'!$A$2:$C$140,3,FALSE)</f>
        <v>#N/A</v>
      </c>
      <c r="F72" s="58"/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184"/>
      <c r="AA72" s="184"/>
      <c r="AB72" s="184"/>
      <c r="AC72" s="184"/>
      <c r="AD72" s="184"/>
      <c r="AE72" s="172"/>
      <c r="AF72" s="172"/>
      <c r="AG72" s="172"/>
      <c r="AH72" s="172"/>
      <c r="AI72" s="172"/>
      <c r="AJ72" s="172"/>
      <c r="AK72" s="172"/>
      <c r="AL72" s="172"/>
      <c r="AM72" s="172"/>
      <c r="AN72" s="172"/>
      <c r="AO72" s="172"/>
      <c r="AP72" s="172"/>
      <c r="AQ72" s="58"/>
    </row>
    <row r="73" spans="1:43" ht="21" customHeight="1" x14ac:dyDescent="0.3">
      <c r="A73" s="181" t="str">
        <f t="shared" ca="1" si="1"/>
        <v/>
      </c>
      <c r="B73" s="59"/>
      <c r="C73" s="147" t="e">
        <f>+VLOOKUP(B73,'اسماء العملاء'!$A$2:$E$142,5,FALSE)</f>
        <v>#N/A</v>
      </c>
      <c r="D73" s="67" t="e">
        <f>+VLOOKUP(B73,'اسماء العملاء'!$A$2:$C$140,2,FALSE)</f>
        <v>#N/A</v>
      </c>
      <c r="E73" s="67" t="e">
        <f>+VLOOKUP(B73,'اسماء العملاء'!$A$2:$C$140,3,FALSE)</f>
        <v>#N/A</v>
      </c>
      <c r="F73" s="58"/>
      <c r="G73" s="184"/>
      <c r="H73" s="184"/>
      <c r="I73" s="184"/>
      <c r="J73" s="184"/>
      <c r="K73" s="184"/>
      <c r="L73" s="184"/>
      <c r="M73" s="184"/>
      <c r="N73" s="184"/>
      <c r="O73" s="184"/>
      <c r="P73" s="184"/>
      <c r="Q73" s="184"/>
      <c r="R73" s="184"/>
      <c r="S73" s="184"/>
      <c r="T73" s="184"/>
      <c r="U73" s="184"/>
      <c r="V73" s="184"/>
      <c r="W73" s="184"/>
      <c r="X73" s="184"/>
      <c r="Y73" s="184"/>
      <c r="Z73" s="184"/>
      <c r="AA73" s="184"/>
      <c r="AB73" s="184"/>
      <c r="AC73" s="184"/>
      <c r="AD73" s="184"/>
      <c r="AE73" s="172"/>
      <c r="AF73" s="172"/>
      <c r="AG73" s="172"/>
      <c r="AH73" s="172"/>
      <c r="AI73" s="172"/>
      <c r="AJ73" s="172"/>
      <c r="AK73" s="172"/>
      <c r="AL73" s="172"/>
      <c r="AM73" s="172"/>
      <c r="AN73" s="172"/>
      <c r="AO73" s="172"/>
      <c r="AP73" s="172"/>
      <c r="AQ73" s="58"/>
    </row>
    <row r="74" spans="1:43" ht="21" customHeight="1" x14ac:dyDescent="0.3">
      <c r="A74" s="181" t="str">
        <f t="shared" ca="1" si="1"/>
        <v/>
      </c>
      <c r="B74" s="59"/>
      <c r="C74" s="147" t="e">
        <f>+VLOOKUP(B74,'اسماء العملاء'!$A$2:$E$142,5,FALSE)</f>
        <v>#N/A</v>
      </c>
      <c r="D74" s="67" t="e">
        <f>+VLOOKUP(B74,'اسماء العملاء'!$A$2:$C$140,2,FALSE)</f>
        <v>#N/A</v>
      </c>
      <c r="E74" s="67" t="e">
        <f>+VLOOKUP(B74,'اسماء العملاء'!$A$2:$C$140,3,FALSE)</f>
        <v>#N/A</v>
      </c>
      <c r="F74" s="58"/>
      <c r="G74" s="184"/>
      <c r="H74" s="184"/>
      <c r="I74" s="184"/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  <c r="AA74" s="184"/>
      <c r="AB74" s="184"/>
      <c r="AC74" s="184"/>
      <c r="AD74" s="184"/>
      <c r="AE74" s="172"/>
      <c r="AF74" s="172"/>
      <c r="AG74" s="172"/>
      <c r="AH74" s="172"/>
      <c r="AI74" s="172"/>
      <c r="AJ74" s="172"/>
      <c r="AK74" s="172"/>
      <c r="AL74" s="172"/>
      <c r="AM74" s="172"/>
      <c r="AN74" s="172"/>
      <c r="AO74" s="172"/>
      <c r="AP74" s="172"/>
      <c r="AQ74" s="58"/>
    </row>
    <row r="75" spans="1:43" ht="21" customHeight="1" x14ac:dyDescent="0.3">
      <c r="A75" s="181" t="str">
        <f t="shared" ca="1" si="1"/>
        <v/>
      </c>
      <c r="B75" s="59"/>
      <c r="C75" s="147" t="e">
        <f>+VLOOKUP(B75,'اسماء العملاء'!$A$2:$E$142,5,FALSE)</f>
        <v>#N/A</v>
      </c>
      <c r="D75" s="67" t="e">
        <f>+VLOOKUP(B75,'اسماء العملاء'!$A$2:$C$140,2,FALSE)</f>
        <v>#N/A</v>
      </c>
      <c r="E75" s="67" t="e">
        <f>+VLOOKUP(B75,'اسماء العملاء'!$A$2:$C$140,3,FALSE)</f>
        <v>#N/A</v>
      </c>
      <c r="F75" s="58"/>
      <c r="G75" s="184"/>
      <c r="H75" s="184"/>
      <c r="I75" s="184"/>
      <c r="J75" s="184"/>
      <c r="K75" s="184"/>
      <c r="L75" s="184"/>
      <c r="M75" s="184"/>
      <c r="N75" s="184"/>
      <c r="O75" s="184"/>
      <c r="P75" s="184"/>
      <c r="Q75" s="184"/>
      <c r="R75" s="184"/>
      <c r="S75" s="184"/>
      <c r="T75" s="184"/>
      <c r="U75" s="184"/>
      <c r="V75" s="184"/>
      <c r="W75" s="184"/>
      <c r="X75" s="184"/>
      <c r="Y75" s="184"/>
      <c r="Z75" s="184"/>
      <c r="AA75" s="184"/>
      <c r="AB75" s="184"/>
      <c r="AC75" s="184"/>
      <c r="AD75" s="184"/>
      <c r="AE75" s="172"/>
      <c r="AF75" s="172"/>
      <c r="AG75" s="172"/>
      <c r="AH75" s="172"/>
      <c r="AI75" s="172"/>
      <c r="AJ75" s="172"/>
      <c r="AK75" s="172"/>
      <c r="AL75" s="172"/>
      <c r="AM75" s="172"/>
      <c r="AN75" s="172"/>
      <c r="AO75" s="172"/>
      <c r="AP75" s="172"/>
      <c r="AQ75" s="58"/>
    </row>
    <row r="76" spans="1:43" ht="21" customHeight="1" x14ac:dyDescent="0.3">
      <c r="A76" s="181" t="str">
        <f t="shared" ca="1" si="1"/>
        <v/>
      </c>
      <c r="B76" s="59"/>
      <c r="C76" s="147" t="e">
        <f>+VLOOKUP(B76,'اسماء العملاء'!$A$2:$E$142,5,FALSE)</f>
        <v>#N/A</v>
      </c>
      <c r="D76" s="67" t="e">
        <f>+VLOOKUP(B76,'اسماء العملاء'!$A$2:$C$140,2,FALSE)</f>
        <v>#N/A</v>
      </c>
      <c r="E76" s="67" t="e">
        <f>+VLOOKUP(B76,'اسماء العملاء'!$A$2:$C$140,3,FALSE)</f>
        <v>#N/A</v>
      </c>
      <c r="F76" s="58"/>
      <c r="G76" s="184"/>
      <c r="H76" s="184"/>
      <c r="I76" s="184"/>
      <c r="J76" s="184"/>
      <c r="K76" s="184"/>
      <c r="L76" s="184"/>
      <c r="M76" s="184"/>
      <c r="N76" s="184"/>
      <c r="O76" s="184"/>
      <c r="P76" s="184"/>
      <c r="Q76" s="184"/>
      <c r="R76" s="184"/>
      <c r="S76" s="184"/>
      <c r="T76" s="184"/>
      <c r="U76" s="184"/>
      <c r="V76" s="184"/>
      <c r="W76" s="184"/>
      <c r="X76" s="184"/>
      <c r="Y76" s="184"/>
      <c r="Z76" s="184"/>
      <c r="AA76" s="184"/>
      <c r="AB76" s="184"/>
      <c r="AC76" s="184"/>
      <c r="AD76" s="184"/>
      <c r="AE76" s="172"/>
      <c r="AF76" s="172"/>
      <c r="AG76" s="172"/>
      <c r="AH76" s="172"/>
      <c r="AI76" s="172"/>
      <c r="AJ76" s="172"/>
      <c r="AK76" s="172"/>
      <c r="AL76" s="172"/>
      <c r="AM76" s="172"/>
      <c r="AN76" s="172"/>
      <c r="AO76" s="172"/>
      <c r="AP76" s="172"/>
      <c r="AQ76" s="58"/>
    </row>
    <row r="77" spans="1:43" ht="21" customHeight="1" x14ac:dyDescent="0.3">
      <c r="A77" s="181" t="str">
        <f t="shared" ca="1" si="1"/>
        <v/>
      </c>
      <c r="B77" s="59"/>
      <c r="C77" s="147" t="e">
        <f>+VLOOKUP(B77,'اسماء العملاء'!$A$2:$E$142,5,FALSE)</f>
        <v>#N/A</v>
      </c>
      <c r="D77" s="67" t="e">
        <f>+VLOOKUP(B77,'اسماء العملاء'!$A$2:$C$140,2,FALSE)</f>
        <v>#N/A</v>
      </c>
      <c r="E77" s="67" t="e">
        <f>+VLOOKUP(B77,'اسماء العملاء'!$A$2:$C$140,3,FALSE)</f>
        <v>#N/A</v>
      </c>
      <c r="F77" s="58"/>
      <c r="G77" s="184"/>
      <c r="H77" s="184"/>
      <c r="I77" s="184"/>
      <c r="J77" s="184"/>
      <c r="K77" s="184"/>
      <c r="L77" s="184"/>
      <c r="M77" s="184"/>
      <c r="N77" s="184"/>
      <c r="O77" s="184"/>
      <c r="P77" s="184"/>
      <c r="Q77" s="184"/>
      <c r="R77" s="184"/>
      <c r="S77" s="184"/>
      <c r="T77" s="184"/>
      <c r="U77" s="184"/>
      <c r="V77" s="184"/>
      <c r="W77" s="184"/>
      <c r="X77" s="184"/>
      <c r="Y77" s="184"/>
      <c r="Z77" s="184"/>
      <c r="AA77" s="184"/>
      <c r="AB77" s="184"/>
      <c r="AC77" s="184"/>
      <c r="AD77" s="184"/>
      <c r="AE77" s="172"/>
      <c r="AF77" s="172"/>
      <c r="AG77" s="172"/>
      <c r="AH77" s="172"/>
      <c r="AI77" s="172"/>
      <c r="AJ77" s="172"/>
      <c r="AK77" s="172"/>
      <c r="AL77" s="172"/>
      <c r="AM77" s="172"/>
      <c r="AN77" s="172"/>
      <c r="AO77" s="172"/>
      <c r="AP77" s="172"/>
      <c r="AQ77" s="58"/>
    </row>
    <row r="78" spans="1:43" ht="21" customHeight="1" x14ac:dyDescent="0.3">
      <c r="A78" s="181" t="str">
        <f t="shared" ca="1" si="1"/>
        <v/>
      </c>
      <c r="B78" s="59"/>
      <c r="C78" s="147" t="e">
        <f>+VLOOKUP(B78,'اسماء العملاء'!$A$2:$E$142,5,FALSE)</f>
        <v>#N/A</v>
      </c>
      <c r="D78" s="67" t="e">
        <f>+VLOOKUP(B78,'اسماء العملاء'!$A$2:$C$140,2,FALSE)</f>
        <v>#N/A</v>
      </c>
      <c r="E78" s="67" t="e">
        <f>+VLOOKUP(B78,'اسماء العملاء'!$A$2:$C$140,3,FALSE)</f>
        <v>#N/A</v>
      </c>
      <c r="F78" s="58"/>
      <c r="G78" s="184"/>
      <c r="H78" s="184"/>
      <c r="I78" s="184"/>
      <c r="J78" s="184"/>
      <c r="K78" s="184"/>
      <c r="L78" s="184"/>
      <c r="M78" s="184"/>
      <c r="N78" s="184"/>
      <c r="O78" s="184"/>
      <c r="P78" s="184"/>
      <c r="Q78" s="184"/>
      <c r="R78" s="184"/>
      <c r="S78" s="184"/>
      <c r="T78" s="184"/>
      <c r="U78" s="184"/>
      <c r="V78" s="184"/>
      <c r="W78" s="184"/>
      <c r="X78" s="184"/>
      <c r="Y78" s="184"/>
      <c r="Z78" s="184"/>
      <c r="AA78" s="184"/>
      <c r="AB78" s="184"/>
      <c r="AC78" s="184"/>
      <c r="AD78" s="184"/>
      <c r="AE78" s="172"/>
      <c r="AF78" s="172"/>
      <c r="AG78" s="172"/>
      <c r="AH78" s="172"/>
      <c r="AI78" s="172"/>
      <c r="AJ78" s="172"/>
      <c r="AK78" s="172"/>
      <c r="AL78" s="172"/>
      <c r="AM78" s="172"/>
      <c r="AN78" s="172"/>
      <c r="AO78" s="172"/>
      <c r="AP78" s="172"/>
      <c r="AQ78" s="58"/>
    </row>
    <row r="79" spans="1:43" ht="21" customHeight="1" x14ac:dyDescent="0.3">
      <c r="A79" s="181" t="str">
        <f t="shared" ca="1" si="1"/>
        <v/>
      </c>
      <c r="B79" s="59"/>
      <c r="C79" s="147" t="e">
        <f>+VLOOKUP(B79,'اسماء العملاء'!$A$2:$E$142,5,FALSE)</f>
        <v>#N/A</v>
      </c>
      <c r="D79" s="67" t="e">
        <f>+VLOOKUP(B79,'اسماء العملاء'!$A$2:$C$140,2,FALSE)</f>
        <v>#N/A</v>
      </c>
      <c r="E79" s="67" t="e">
        <f>+VLOOKUP(B79,'اسماء العملاء'!$A$2:$C$140,3,FALSE)</f>
        <v>#N/A</v>
      </c>
      <c r="F79" s="58"/>
      <c r="G79" s="184"/>
      <c r="H79" s="184"/>
      <c r="I79" s="184"/>
      <c r="J79" s="184"/>
      <c r="K79" s="184"/>
      <c r="L79" s="184"/>
      <c r="M79" s="184"/>
      <c r="N79" s="184"/>
      <c r="O79" s="184"/>
      <c r="P79" s="184"/>
      <c r="Q79" s="184"/>
      <c r="R79" s="184"/>
      <c r="S79" s="184"/>
      <c r="T79" s="184"/>
      <c r="U79" s="184"/>
      <c r="V79" s="184"/>
      <c r="W79" s="184"/>
      <c r="X79" s="184"/>
      <c r="Y79" s="184"/>
      <c r="Z79" s="184"/>
      <c r="AA79" s="184"/>
      <c r="AB79" s="184"/>
      <c r="AC79" s="184"/>
      <c r="AD79" s="184"/>
      <c r="AE79" s="172"/>
      <c r="AF79" s="172"/>
      <c r="AG79" s="172"/>
      <c r="AH79" s="172"/>
      <c r="AI79" s="172"/>
      <c r="AJ79" s="172"/>
      <c r="AK79" s="172"/>
      <c r="AL79" s="172"/>
      <c r="AM79" s="172"/>
      <c r="AN79" s="172"/>
      <c r="AO79" s="172"/>
      <c r="AP79" s="172"/>
      <c r="AQ79" s="58"/>
    </row>
    <row r="80" spans="1:43" ht="21" customHeight="1" x14ac:dyDescent="0.3">
      <c r="A80" s="181" t="str">
        <f t="shared" ca="1" si="1"/>
        <v/>
      </c>
      <c r="B80" s="59"/>
      <c r="C80" s="147" t="e">
        <f>+VLOOKUP(B80,'اسماء العملاء'!$A$2:$E$142,5,FALSE)</f>
        <v>#N/A</v>
      </c>
      <c r="D80" s="67" t="e">
        <f>+VLOOKUP(B80,'اسماء العملاء'!$A$2:$C$140,2,FALSE)</f>
        <v>#N/A</v>
      </c>
      <c r="E80" s="67" t="e">
        <f>+VLOOKUP(B80,'اسماء العملاء'!$A$2:$C$140,3,FALSE)</f>
        <v>#N/A</v>
      </c>
      <c r="F80" s="58"/>
      <c r="G80" s="184"/>
      <c r="H80" s="184"/>
      <c r="I80" s="184"/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  <c r="AA80" s="184"/>
      <c r="AB80" s="184"/>
      <c r="AC80" s="184"/>
      <c r="AD80" s="184"/>
      <c r="AE80" s="172"/>
      <c r="AF80" s="172"/>
      <c r="AG80" s="172"/>
      <c r="AH80" s="172"/>
      <c r="AI80" s="172"/>
      <c r="AJ80" s="172"/>
      <c r="AK80" s="172"/>
      <c r="AL80" s="172"/>
      <c r="AM80" s="172"/>
      <c r="AN80" s="172"/>
      <c r="AO80" s="172"/>
      <c r="AP80" s="172"/>
      <c r="AQ80" s="58"/>
    </row>
    <row r="81" spans="1:43" ht="21" customHeight="1" x14ac:dyDescent="0.3">
      <c r="A81" s="181" t="str">
        <f t="shared" ca="1" si="1"/>
        <v/>
      </c>
      <c r="B81" s="59"/>
      <c r="C81" s="147" t="e">
        <f>+VLOOKUP(B81,'اسماء العملاء'!$A$2:$E$142,5,FALSE)</f>
        <v>#N/A</v>
      </c>
      <c r="D81" s="67" t="e">
        <f>+VLOOKUP(B81,'اسماء العملاء'!$A$2:$C$140,2,FALSE)</f>
        <v>#N/A</v>
      </c>
      <c r="E81" s="67" t="e">
        <f>+VLOOKUP(B81,'اسماء العملاء'!$A$2:$C$140,3,FALSE)</f>
        <v>#N/A</v>
      </c>
      <c r="F81" s="58"/>
      <c r="G81" s="184"/>
      <c r="H81" s="184"/>
      <c r="I81" s="184"/>
      <c r="J81" s="184"/>
      <c r="K81" s="184"/>
      <c r="L81" s="184"/>
      <c r="M81" s="184"/>
      <c r="N81" s="184"/>
      <c r="O81" s="184"/>
      <c r="P81" s="184"/>
      <c r="Q81" s="184"/>
      <c r="R81" s="184"/>
      <c r="S81" s="184"/>
      <c r="T81" s="184"/>
      <c r="U81" s="184"/>
      <c r="V81" s="184"/>
      <c r="W81" s="184"/>
      <c r="X81" s="184"/>
      <c r="Y81" s="184"/>
      <c r="Z81" s="184"/>
      <c r="AA81" s="184"/>
      <c r="AB81" s="184"/>
      <c r="AC81" s="184"/>
      <c r="AD81" s="184"/>
      <c r="AE81" s="172"/>
      <c r="AF81" s="172"/>
      <c r="AG81" s="172"/>
      <c r="AH81" s="172"/>
      <c r="AI81" s="172"/>
      <c r="AJ81" s="172"/>
      <c r="AK81" s="172"/>
      <c r="AL81" s="172"/>
      <c r="AM81" s="172"/>
      <c r="AN81" s="172"/>
      <c r="AO81" s="172"/>
      <c r="AP81" s="172"/>
      <c r="AQ81" s="58"/>
    </row>
    <row r="82" spans="1:43" ht="21" customHeight="1" x14ac:dyDescent="0.3">
      <c r="A82" s="181" t="str">
        <f t="shared" ca="1" si="1"/>
        <v/>
      </c>
      <c r="B82" s="59"/>
      <c r="C82" s="147" t="e">
        <f>+VLOOKUP(B82,'اسماء العملاء'!$A$2:$E$142,5,FALSE)</f>
        <v>#N/A</v>
      </c>
      <c r="D82" s="67" t="e">
        <f>+VLOOKUP(B82,'اسماء العملاء'!$A$2:$C$140,2,FALSE)</f>
        <v>#N/A</v>
      </c>
      <c r="E82" s="67" t="e">
        <f>+VLOOKUP(B82,'اسماء العملاء'!$A$2:$C$140,3,FALSE)</f>
        <v>#N/A</v>
      </c>
      <c r="F82" s="58"/>
      <c r="G82" s="184"/>
      <c r="H82" s="184"/>
      <c r="I82" s="184"/>
      <c r="J82" s="184"/>
      <c r="K82" s="184"/>
      <c r="L82" s="184"/>
      <c r="M82" s="184"/>
      <c r="N82" s="184"/>
      <c r="O82" s="184"/>
      <c r="P82" s="184"/>
      <c r="Q82" s="184"/>
      <c r="R82" s="184"/>
      <c r="S82" s="184"/>
      <c r="T82" s="184"/>
      <c r="U82" s="184"/>
      <c r="V82" s="184"/>
      <c r="W82" s="184"/>
      <c r="X82" s="184"/>
      <c r="Y82" s="184"/>
      <c r="Z82" s="184"/>
      <c r="AA82" s="184"/>
      <c r="AB82" s="184"/>
      <c r="AC82" s="184"/>
      <c r="AD82" s="184"/>
      <c r="AE82" s="172"/>
      <c r="AF82" s="172"/>
      <c r="AG82" s="172"/>
      <c r="AH82" s="172"/>
      <c r="AI82" s="172"/>
      <c r="AJ82" s="172"/>
      <c r="AK82" s="172"/>
      <c r="AL82" s="172"/>
      <c r="AM82" s="172"/>
      <c r="AN82" s="172"/>
      <c r="AO82" s="172"/>
      <c r="AP82" s="172"/>
      <c r="AQ82" s="58"/>
    </row>
    <row r="83" spans="1:43" ht="21" customHeight="1" x14ac:dyDescent="0.3">
      <c r="A83" s="181" t="str">
        <f t="shared" ca="1" si="1"/>
        <v/>
      </c>
      <c r="B83" s="59"/>
      <c r="C83" s="147" t="e">
        <f>+VLOOKUP(B83,'اسماء العملاء'!$A$2:$E$142,5,FALSE)</f>
        <v>#N/A</v>
      </c>
      <c r="D83" s="67" t="e">
        <f>+VLOOKUP(B83,'اسماء العملاء'!$A$2:$C$140,2,FALSE)</f>
        <v>#N/A</v>
      </c>
      <c r="E83" s="67" t="e">
        <f>+VLOOKUP(B83,'اسماء العملاء'!$A$2:$C$140,3,FALSE)</f>
        <v>#N/A</v>
      </c>
      <c r="F83" s="58"/>
      <c r="G83" s="184"/>
      <c r="H83" s="184"/>
      <c r="I83" s="184"/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  <c r="AA83" s="184"/>
      <c r="AB83" s="184"/>
      <c r="AC83" s="184"/>
      <c r="AD83" s="184"/>
      <c r="AE83" s="172"/>
      <c r="AF83" s="172"/>
      <c r="AG83" s="172"/>
      <c r="AH83" s="172"/>
      <c r="AI83" s="172"/>
      <c r="AJ83" s="172"/>
      <c r="AK83" s="172"/>
      <c r="AL83" s="172"/>
      <c r="AM83" s="172"/>
      <c r="AN83" s="172"/>
      <c r="AO83" s="172"/>
      <c r="AP83" s="172"/>
      <c r="AQ83" s="58"/>
    </row>
    <row r="84" spans="1:43" ht="21" customHeight="1" x14ac:dyDescent="0.3">
      <c r="A84" s="181" t="str">
        <f t="shared" ca="1" si="1"/>
        <v/>
      </c>
      <c r="B84" s="59"/>
      <c r="C84" s="147" t="e">
        <f>+VLOOKUP(B84,'اسماء العملاء'!$A$2:$E$142,5,FALSE)</f>
        <v>#N/A</v>
      </c>
      <c r="D84" s="67" t="e">
        <f>+VLOOKUP(B84,'اسماء العملاء'!$A$2:$C$140,2,FALSE)</f>
        <v>#N/A</v>
      </c>
      <c r="E84" s="67" t="e">
        <f>+VLOOKUP(B84,'اسماء العملاء'!$A$2:$C$140,3,FALSE)</f>
        <v>#N/A</v>
      </c>
      <c r="F84" s="58"/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4"/>
      <c r="AB84" s="184"/>
      <c r="AC84" s="184"/>
      <c r="AD84" s="184"/>
      <c r="AE84" s="172"/>
      <c r="AF84" s="172"/>
      <c r="AG84" s="172"/>
      <c r="AH84" s="172"/>
      <c r="AI84" s="172"/>
      <c r="AJ84" s="172"/>
      <c r="AK84" s="172"/>
      <c r="AL84" s="172"/>
      <c r="AM84" s="172"/>
      <c r="AN84" s="172"/>
      <c r="AO84" s="172"/>
      <c r="AP84" s="172"/>
      <c r="AQ84" s="58"/>
    </row>
    <row r="85" spans="1:43" ht="21" customHeight="1" x14ac:dyDescent="0.3">
      <c r="A85" s="181" t="str">
        <f t="shared" ca="1" si="1"/>
        <v/>
      </c>
      <c r="B85" s="59"/>
      <c r="C85" s="147" t="e">
        <f>+VLOOKUP(B85,'اسماء العملاء'!$A$2:$E$142,5,FALSE)</f>
        <v>#N/A</v>
      </c>
      <c r="D85" s="67" t="e">
        <f>+VLOOKUP(B85,'اسماء العملاء'!$A$2:$C$140,2,FALSE)</f>
        <v>#N/A</v>
      </c>
      <c r="E85" s="67" t="e">
        <f>+VLOOKUP(B85,'اسماء العملاء'!$A$2:$C$140,3,FALSE)</f>
        <v>#N/A</v>
      </c>
      <c r="F85" s="58"/>
      <c r="G85" s="184"/>
      <c r="H85" s="184"/>
      <c r="I85" s="184"/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72"/>
      <c r="AF85" s="172"/>
      <c r="AG85" s="172"/>
      <c r="AH85" s="172"/>
      <c r="AI85" s="172"/>
      <c r="AJ85" s="172"/>
      <c r="AK85" s="172"/>
      <c r="AL85" s="172"/>
      <c r="AM85" s="172"/>
      <c r="AN85" s="172"/>
      <c r="AO85" s="172"/>
      <c r="AP85" s="172"/>
      <c r="AQ85" s="58"/>
    </row>
    <row r="86" spans="1:43" ht="21" customHeight="1" x14ac:dyDescent="0.3">
      <c r="A86" s="181" t="str">
        <f t="shared" ca="1" si="1"/>
        <v/>
      </c>
      <c r="B86" s="59"/>
      <c r="C86" s="147" t="e">
        <f>+VLOOKUP(B86,'اسماء العملاء'!$A$2:$E$142,5,FALSE)</f>
        <v>#N/A</v>
      </c>
      <c r="D86" s="67" t="e">
        <f>+VLOOKUP(B86,'اسماء العملاء'!$A$2:$C$140,2,FALSE)</f>
        <v>#N/A</v>
      </c>
      <c r="E86" s="67" t="e">
        <f>+VLOOKUP(B86,'اسماء العملاء'!$A$2:$C$140,3,FALSE)</f>
        <v>#N/A</v>
      </c>
      <c r="F86" s="58"/>
      <c r="G86" s="184"/>
      <c r="H86" s="184"/>
      <c r="I86" s="184"/>
      <c r="J86" s="184"/>
      <c r="K86" s="184"/>
      <c r="L86" s="184"/>
      <c r="M86" s="184"/>
      <c r="N86" s="184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72"/>
      <c r="AF86" s="172"/>
      <c r="AG86" s="172"/>
      <c r="AH86" s="172"/>
      <c r="AI86" s="172"/>
      <c r="AJ86" s="172"/>
      <c r="AK86" s="172"/>
      <c r="AL86" s="172"/>
      <c r="AM86" s="172"/>
      <c r="AN86" s="172"/>
      <c r="AO86" s="172"/>
      <c r="AP86" s="172"/>
      <c r="AQ86" s="58"/>
    </row>
    <row r="87" spans="1:43" ht="21" customHeight="1" x14ac:dyDescent="0.3">
      <c r="A87" s="181" t="str">
        <f t="shared" ca="1" si="1"/>
        <v/>
      </c>
      <c r="B87" s="59"/>
      <c r="C87" s="147" t="e">
        <f>+VLOOKUP(B87,'اسماء العملاء'!$A$2:$E$142,5,FALSE)</f>
        <v>#N/A</v>
      </c>
      <c r="D87" s="67" t="e">
        <f>+VLOOKUP(B87,'اسماء العملاء'!$A$2:$C$140,2,FALSE)</f>
        <v>#N/A</v>
      </c>
      <c r="E87" s="67" t="e">
        <f>+VLOOKUP(B87,'اسماء العملاء'!$A$2:$C$140,3,FALSE)</f>
        <v>#N/A</v>
      </c>
      <c r="F87" s="58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4"/>
      <c r="W87" s="184"/>
      <c r="X87" s="184"/>
      <c r="Y87" s="184"/>
      <c r="Z87" s="184"/>
      <c r="AA87" s="184"/>
      <c r="AB87" s="184"/>
      <c r="AC87" s="184"/>
      <c r="AD87" s="184"/>
      <c r="AE87" s="172"/>
      <c r="AF87" s="172"/>
      <c r="AG87" s="172"/>
      <c r="AH87" s="172"/>
      <c r="AI87" s="172"/>
      <c r="AJ87" s="172"/>
      <c r="AK87" s="172"/>
      <c r="AL87" s="172"/>
      <c r="AM87" s="172"/>
      <c r="AN87" s="172"/>
      <c r="AO87" s="172"/>
      <c r="AP87" s="172"/>
      <c r="AQ87" s="58"/>
    </row>
    <row r="88" spans="1:43" ht="21" customHeight="1" x14ac:dyDescent="0.3">
      <c r="A88" s="181" t="str">
        <f t="shared" ca="1" si="1"/>
        <v/>
      </c>
      <c r="B88" s="59"/>
      <c r="C88" s="147" t="e">
        <f>+VLOOKUP(B88,'اسماء العملاء'!$A$2:$E$142,5,FALSE)</f>
        <v>#N/A</v>
      </c>
      <c r="D88" s="67" t="e">
        <f>+VLOOKUP(B88,'اسماء العملاء'!$A$2:$C$140,2,FALSE)</f>
        <v>#N/A</v>
      </c>
      <c r="E88" s="67" t="e">
        <f>+VLOOKUP(B88,'اسماء العملاء'!$A$2:$C$140,3,FALSE)</f>
        <v>#N/A</v>
      </c>
      <c r="F88" s="58"/>
      <c r="G88" s="184"/>
      <c r="H88" s="184"/>
      <c r="I88" s="184"/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184"/>
      <c r="Y88" s="184"/>
      <c r="Z88" s="184"/>
      <c r="AA88" s="184"/>
      <c r="AB88" s="184"/>
      <c r="AC88" s="184"/>
      <c r="AD88" s="184"/>
      <c r="AE88" s="172"/>
      <c r="AF88" s="172"/>
      <c r="AG88" s="172"/>
      <c r="AH88" s="172"/>
      <c r="AI88" s="172"/>
      <c r="AJ88" s="172"/>
      <c r="AK88" s="172"/>
      <c r="AL88" s="172"/>
      <c r="AM88" s="172"/>
      <c r="AN88" s="172"/>
      <c r="AO88" s="172"/>
      <c r="AP88" s="172"/>
      <c r="AQ88" s="58"/>
    </row>
    <row r="89" spans="1:43" ht="21" customHeight="1" x14ac:dyDescent="0.3">
      <c r="A89" s="181" t="str">
        <f t="shared" ca="1" si="1"/>
        <v/>
      </c>
      <c r="B89" s="59"/>
      <c r="C89" s="147" t="e">
        <f>+VLOOKUP(B89,'اسماء العملاء'!$A$2:$E$142,5,FALSE)</f>
        <v>#N/A</v>
      </c>
      <c r="D89" s="67" t="e">
        <f>+VLOOKUP(B89,'اسماء العملاء'!$A$2:$C$140,2,FALSE)</f>
        <v>#N/A</v>
      </c>
      <c r="E89" s="67" t="e">
        <f>+VLOOKUP(B89,'اسماء العملاء'!$A$2:$C$140,3,FALSE)</f>
        <v>#N/A</v>
      </c>
      <c r="F89" s="58"/>
      <c r="G89" s="184"/>
      <c r="H89" s="184"/>
      <c r="I89" s="184"/>
      <c r="J89" s="184"/>
      <c r="K89" s="184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184"/>
      <c r="Y89" s="184"/>
      <c r="Z89" s="184"/>
      <c r="AA89" s="184"/>
      <c r="AB89" s="184"/>
      <c r="AC89" s="184"/>
      <c r="AD89" s="184"/>
      <c r="AE89" s="172"/>
      <c r="AF89" s="172"/>
      <c r="AG89" s="172"/>
      <c r="AH89" s="172"/>
      <c r="AI89" s="172"/>
      <c r="AJ89" s="172"/>
      <c r="AK89" s="172"/>
      <c r="AL89" s="172"/>
      <c r="AM89" s="172"/>
      <c r="AN89" s="172"/>
      <c r="AO89" s="172"/>
      <c r="AP89" s="172"/>
      <c r="AQ89" s="58"/>
    </row>
    <row r="90" spans="1:43" ht="21" customHeight="1" x14ac:dyDescent="0.3">
      <c r="A90" s="181" t="str">
        <f t="shared" ca="1" si="1"/>
        <v/>
      </c>
      <c r="B90" s="59"/>
      <c r="C90" s="147" t="e">
        <f>+VLOOKUP(B90,'اسماء العملاء'!$A$2:$E$142,5,FALSE)</f>
        <v>#N/A</v>
      </c>
      <c r="D90" s="67" t="e">
        <f>+VLOOKUP(B90,'اسماء العملاء'!$A$2:$C$140,2,FALSE)</f>
        <v>#N/A</v>
      </c>
      <c r="E90" s="67" t="e">
        <f>+VLOOKUP(B90,'اسماء العملاء'!$A$2:$C$140,3,FALSE)</f>
        <v>#N/A</v>
      </c>
      <c r="F90" s="58"/>
      <c r="G90" s="184"/>
      <c r="H90" s="184"/>
      <c r="I90" s="184"/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184"/>
      <c r="Y90" s="184"/>
      <c r="Z90" s="184"/>
      <c r="AA90" s="184"/>
      <c r="AB90" s="184"/>
      <c r="AC90" s="184"/>
      <c r="AD90" s="184"/>
      <c r="AE90" s="172"/>
      <c r="AF90" s="172"/>
      <c r="AG90" s="172"/>
      <c r="AH90" s="172"/>
      <c r="AI90" s="172"/>
      <c r="AJ90" s="172"/>
      <c r="AK90" s="172"/>
      <c r="AL90" s="172"/>
      <c r="AM90" s="172"/>
      <c r="AN90" s="172"/>
      <c r="AO90" s="172"/>
      <c r="AP90" s="172"/>
      <c r="AQ90" s="58"/>
    </row>
    <row r="91" spans="1:43" ht="21" customHeight="1" x14ac:dyDescent="0.3">
      <c r="A91" s="181" t="str">
        <f t="shared" ca="1" si="1"/>
        <v/>
      </c>
      <c r="B91" s="59"/>
      <c r="C91" s="147" t="e">
        <f>+VLOOKUP(B91,'اسماء العملاء'!$A$2:$E$142,5,FALSE)</f>
        <v>#N/A</v>
      </c>
      <c r="D91" s="67" t="e">
        <f>+VLOOKUP(B91,'اسماء العملاء'!$A$2:$C$140,2,FALSE)</f>
        <v>#N/A</v>
      </c>
      <c r="E91" s="67" t="e">
        <f>+VLOOKUP(B91,'اسماء العملاء'!$A$2:$C$140,3,FALSE)</f>
        <v>#N/A</v>
      </c>
      <c r="F91" s="58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184"/>
      <c r="Y91" s="184"/>
      <c r="Z91" s="184"/>
      <c r="AA91" s="184"/>
      <c r="AB91" s="184"/>
      <c r="AC91" s="184"/>
      <c r="AD91" s="184"/>
      <c r="AE91" s="172"/>
      <c r="AF91" s="172"/>
      <c r="AG91" s="172"/>
      <c r="AH91" s="172"/>
      <c r="AI91" s="172"/>
      <c r="AJ91" s="172"/>
      <c r="AK91" s="172"/>
      <c r="AL91" s="172"/>
      <c r="AM91" s="172"/>
      <c r="AN91" s="172"/>
      <c r="AO91" s="172"/>
      <c r="AP91" s="172"/>
      <c r="AQ91" s="58"/>
    </row>
    <row r="92" spans="1:43" ht="21" customHeight="1" x14ac:dyDescent="0.3">
      <c r="A92" s="181" t="str">
        <f t="shared" ca="1" si="1"/>
        <v/>
      </c>
      <c r="B92" s="59"/>
      <c r="C92" s="147" t="e">
        <f>+VLOOKUP(B92,'اسماء العملاء'!$A$2:$E$142,5,FALSE)</f>
        <v>#N/A</v>
      </c>
      <c r="D92" s="67" t="e">
        <f>+VLOOKUP(B92,'اسماء العملاء'!$A$2:$C$140,2,FALSE)</f>
        <v>#N/A</v>
      </c>
      <c r="E92" s="67" t="e">
        <f>+VLOOKUP(B92,'اسماء العملاء'!$A$2:$C$140,3,FALSE)</f>
        <v>#N/A</v>
      </c>
      <c r="F92" s="58"/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72"/>
      <c r="AF92" s="172"/>
      <c r="AG92" s="172"/>
      <c r="AH92" s="172"/>
      <c r="AI92" s="172"/>
      <c r="AJ92" s="172"/>
      <c r="AK92" s="172"/>
      <c r="AL92" s="172"/>
      <c r="AM92" s="172"/>
      <c r="AN92" s="172"/>
      <c r="AO92" s="172"/>
      <c r="AP92" s="172"/>
      <c r="AQ92" s="58"/>
    </row>
    <row r="93" spans="1:43" ht="21" customHeight="1" x14ac:dyDescent="0.3">
      <c r="A93" s="181" t="str">
        <f t="shared" ca="1" si="1"/>
        <v/>
      </c>
      <c r="B93" s="59"/>
      <c r="C93" s="147" t="e">
        <f>+VLOOKUP(B93,'اسماء العملاء'!$A$2:$E$142,5,FALSE)</f>
        <v>#N/A</v>
      </c>
      <c r="D93" s="67" t="e">
        <f>+VLOOKUP(B93,'اسماء العملاء'!$A$2:$C$140,2,FALSE)</f>
        <v>#N/A</v>
      </c>
      <c r="E93" s="67" t="e">
        <f>+VLOOKUP(B93,'اسماء العملاء'!$A$2:$C$140,3,FALSE)</f>
        <v>#N/A</v>
      </c>
      <c r="F93" s="58"/>
      <c r="G93" s="184"/>
      <c r="H93" s="184"/>
      <c r="I93" s="184"/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  <c r="AA93" s="184"/>
      <c r="AB93" s="184"/>
      <c r="AC93" s="184"/>
      <c r="AD93" s="184"/>
      <c r="AE93" s="172"/>
      <c r="AF93" s="172"/>
      <c r="AG93" s="172"/>
      <c r="AH93" s="172"/>
      <c r="AI93" s="172"/>
      <c r="AJ93" s="172"/>
      <c r="AK93" s="172"/>
      <c r="AL93" s="172"/>
      <c r="AM93" s="172"/>
      <c r="AN93" s="172"/>
      <c r="AO93" s="172"/>
      <c r="AP93" s="172"/>
      <c r="AQ93" s="58"/>
    </row>
    <row r="94" spans="1:43" ht="21" customHeight="1" x14ac:dyDescent="0.3">
      <c r="A94" s="181" t="str">
        <f t="shared" ca="1" si="1"/>
        <v/>
      </c>
      <c r="B94" s="59"/>
      <c r="C94" s="147" t="e">
        <f>+VLOOKUP(B94,'اسماء العملاء'!$A$2:$E$142,5,FALSE)</f>
        <v>#N/A</v>
      </c>
      <c r="D94" s="67" t="e">
        <f>+VLOOKUP(B94,'اسماء العملاء'!$A$2:$C$140,2,FALSE)</f>
        <v>#N/A</v>
      </c>
      <c r="E94" s="67" t="e">
        <f>+VLOOKUP(B94,'اسماء العملاء'!$A$2:$C$140,3,FALSE)</f>
        <v>#N/A</v>
      </c>
      <c r="F94" s="58"/>
      <c r="G94" s="184"/>
      <c r="H94" s="184"/>
      <c r="I94" s="184"/>
      <c r="J94" s="184"/>
      <c r="K94" s="184"/>
      <c r="L94" s="184"/>
      <c r="M94" s="184"/>
      <c r="N94" s="184"/>
      <c r="O94" s="184"/>
      <c r="P94" s="184"/>
      <c r="Q94" s="184"/>
      <c r="R94" s="184"/>
      <c r="S94" s="184"/>
      <c r="T94" s="184"/>
      <c r="U94" s="184"/>
      <c r="V94" s="184"/>
      <c r="W94" s="184"/>
      <c r="X94" s="184"/>
      <c r="Y94" s="184"/>
      <c r="Z94" s="184"/>
      <c r="AA94" s="184"/>
      <c r="AB94" s="184"/>
      <c r="AC94" s="184"/>
      <c r="AD94" s="184"/>
      <c r="AE94" s="172"/>
      <c r="AF94" s="172"/>
      <c r="AG94" s="172"/>
      <c r="AH94" s="172"/>
      <c r="AI94" s="172"/>
      <c r="AJ94" s="172"/>
      <c r="AK94" s="172"/>
      <c r="AL94" s="172"/>
      <c r="AM94" s="172"/>
      <c r="AN94" s="172"/>
      <c r="AO94" s="172"/>
      <c r="AP94" s="172"/>
      <c r="AQ94" s="58"/>
    </row>
    <row r="95" spans="1:43" ht="21" customHeight="1" x14ac:dyDescent="0.3">
      <c r="A95" s="181" t="str">
        <f t="shared" ca="1" si="1"/>
        <v/>
      </c>
      <c r="B95" s="59"/>
      <c r="C95" s="147" t="e">
        <f>+VLOOKUP(B95,'اسماء العملاء'!$A$2:$E$142,5,FALSE)</f>
        <v>#N/A</v>
      </c>
      <c r="D95" s="67" t="e">
        <f>+VLOOKUP(B95,'اسماء العملاء'!$A$2:$C$140,2,FALSE)</f>
        <v>#N/A</v>
      </c>
      <c r="E95" s="67" t="e">
        <f>+VLOOKUP(B95,'اسماء العملاء'!$A$2:$C$140,3,FALSE)</f>
        <v>#N/A</v>
      </c>
      <c r="F95" s="58"/>
      <c r="G95" s="184"/>
      <c r="H95" s="184"/>
      <c r="I95" s="184"/>
      <c r="J95" s="184"/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  <c r="AA95" s="184"/>
      <c r="AB95" s="184"/>
      <c r="AC95" s="184"/>
      <c r="AD95" s="184"/>
      <c r="AE95" s="172"/>
      <c r="AF95" s="172"/>
      <c r="AG95" s="172"/>
      <c r="AH95" s="172"/>
      <c r="AI95" s="172"/>
      <c r="AJ95" s="172"/>
      <c r="AK95" s="172"/>
      <c r="AL95" s="172"/>
      <c r="AM95" s="172"/>
      <c r="AN95" s="172"/>
      <c r="AO95" s="172"/>
      <c r="AP95" s="172"/>
      <c r="AQ95" s="58"/>
    </row>
    <row r="96" spans="1:43" ht="21" customHeight="1" x14ac:dyDescent="0.3">
      <c r="A96" s="181" t="str">
        <f t="shared" ca="1" si="1"/>
        <v/>
      </c>
      <c r="B96" s="59"/>
      <c r="C96" s="147" t="e">
        <f>+VLOOKUP(B96,'اسماء العملاء'!$A$2:$E$142,5,FALSE)</f>
        <v>#N/A</v>
      </c>
      <c r="D96" s="67" t="e">
        <f>+VLOOKUP(B96,'اسماء العملاء'!$A$2:$C$140,2,FALSE)</f>
        <v>#N/A</v>
      </c>
      <c r="E96" s="67" t="e">
        <f>+VLOOKUP(B96,'اسماء العملاء'!$A$2:$C$140,3,FALSE)</f>
        <v>#N/A</v>
      </c>
      <c r="F96" s="58"/>
      <c r="G96" s="184"/>
      <c r="H96" s="184"/>
      <c r="I96" s="184"/>
      <c r="J96" s="184"/>
      <c r="K96" s="184"/>
      <c r="L96" s="184"/>
      <c r="M96" s="184"/>
      <c r="N96" s="184"/>
      <c r="O96" s="184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  <c r="AA96" s="184"/>
      <c r="AB96" s="184"/>
      <c r="AC96" s="184"/>
      <c r="AD96" s="184"/>
      <c r="AE96" s="172"/>
      <c r="AF96" s="172"/>
      <c r="AG96" s="172"/>
      <c r="AH96" s="172"/>
      <c r="AI96" s="172"/>
      <c r="AJ96" s="172"/>
      <c r="AK96" s="172"/>
      <c r="AL96" s="172"/>
      <c r="AM96" s="172"/>
      <c r="AN96" s="172"/>
      <c r="AO96" s="172"/>
      <c r="AP96" s="172"/>
      <c r="AQ96" s="58"/>
    </row>
    <row r="97" spans="1:43" ht="21" customHeight="1" x14ac:dyDescent="0.3">
      <c r="A97" s="181" t="str">
        <f t="shared" ca="1" si="1"/>
        <v/>
      </c>
      <c r="B97" s="59"/>
      <c r="C97" s="147" t="e">
        <f>+VLOOKUP(B97,'اسماء العملاء'!$A$2:$E$142,5,FALSE)</f>
        <v>#N/A</v>
      </c>
      <c r="D97" s="67" t="e">
        <f>+VLOOKUP(B97,'اسماء العملاء'!$A$2:$C$140,2,FALSE)</f>
        <v>#N/A</v>
      </c>
      <c r="E97" s="67" t="e">
        <f>+VLOOKUP(B97,'اسماء العملاء'!$A$2:$C$140,3,FALSE)</f>
        <v>#N/A</v>
      </c>
      <c r="F97" s="58"/>
      <c r="G97" s="184"/>
      <c r="H97" s="184"/>
      <c r="I97" s="184"/>
      <c r="J97" s="184"/>
      <c r="K97" s="184"/>
      <c r="L97" s="184"/>
      <c r="M97" s="184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  <c r="AA97" s="184"/>
      <c r="AB97" s="184"/>
      <c r="AC97" s="184"/>
      <c r="AD97" s="184"/>
      <c r="AE97" s="172"/>
      <c r="AF97" s="172"/>
      <c r="AG97" s="172"/>
      <c r="AH97" s="172"/>
      <c r="AI97" s="172"/>
      <c r="AJ97" s="172"/>
      <c r="AK97" s="172"/>
      <c r="AL97" s="172"/>
      <c r="AM97" s="172"/>
      <c r="AN97" s="172"/>
      <c r="AO97" s="172"/>
      <c r="AP97" s="172"/>
      <c r="AQ97" s="58"/>
    </row>
    <row r="98" spans="1:43" ht="21" customHeight="1" x14ac:dyDescent="0.3">
      <c r="A98" s="181" t="str">
        <f t="shared" ca="1" si="1"/>
        <v/>
      </c>
      <c r="B98" s="59"/>
      <c r="C98" s="147" t="e">
        <f>+VLOOKUP(B98,'اسماء العملاء'!$A$2:$E$142,5,FALSE)</f>
        <v>#N/A</v>
      </c>
      <c r="D98" s="67" t="e">
        <f>+VLOOKUP(B98,'اسماء العملاء'!$A$2:$C$140,2,FALSE)</f>
        <v>#N/A</v>
      </c>
      <c r="E98" s="67" t="e">
        <f>+VLOOKUP(B98,'اسماء العملاء'!$A$2:$C$140,3,FALSE)</f>
        <v>#N/A</v>
      </c>
      <c r="F98" s="58"/>
      <c r="G98" s="184"/>
      <c r="H98" s="184"/>
      <c r="I98" s="184"/>
      <c r="J98" s="184"/>
      <c r="K98" s="184"/>
      <c r="L98" s="184"/>
      <c r="M98" s="184"/>
      <c r="N98" s="184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  <c r="AA98" s="184"/>
      <c r="AB98" s="184"/>
      <c r="AC98" s="184"/>
      <c r="AD98" s="184"/>
      <c r="AE98" s="172"/>
      <c r="AF98" s="172"/>
      <c r="AG98" s="172"/>
      <c r="AH98" s="172"/>
      <c r="AI98" s="172"/>
      <c r="AJ98" s="172"/>
      <c r="AK98" s="172"/>
      <c r="AL98" s="172"/>
      <c r="AM98" s="172"/>
      <c r="AN98" s="172"/>
      <c r="AO98" s="172"/>
      <c r="AP98" s="172"/>
      <c r="AQ98" s="58"/>
    </row>
    <row r="99" spans="1:43" ht="21" customHeight="1" x14ac:dyDescent="0.3">
      <c r="A99" s="181" t="str">
        <f t="shared" ca="1" si="1"/>
        <v/>
      </c>
      <c r="B99" s="59"/>
      <c r="C99" s="147" t="e">
        <f>+VLOOKUP(B99,'اسماء العملاء'!$A$2:$E$142,5,FALSE)</f>
        <v>#N/A</v>
      </c>
      <c r="D99" s="67" t="e">
        <f>+VLOOKUP(B99,'اسماء العملاء'!$A$2:$C$140,2,FALSE)</f>
        <v>#N/A</v>
      </c>
      <c r="E99" s="67" t="e">
        <f>+VLOOKUP(B99,'اسماء العملاء'!$A$2:$C$140,3,FALSE)</f>
        <v>#N/A</v>
      </c>
      <c r="F99" s="58"/>
      <c r="G99" s="184"/>
      <c r="H99" s="184"/>
      <c r="I99" s="184"/>
      <c r="J99" s="184"/>
      <c r="K99" s="184"/>
      <c r="L99" s="184"/>
      <c r="M99" s="184"/>
      <c r="N99" s="184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84"/>
      <c r="Z99" s="184"/>
      <c r="AA99" s="184"/>
      <c r="AB99" s="184"/>
      <c r="AC99" s="184"/>
      <c r="AD99" s="184"/>
      <c r="AE99" s="172"/>
      <c r="AF99" s="172"/>
      <c r="AG99" s="172"/>
      <c r="AH99" s="172"/>
      <c r="AI99" s="172"/>
      <c r="AJ99" s="172"/>
      <c r="AK99" s="172"/>
      <c r="AL99" s="172"/>
      <c r="AM99" s="172"/>
      <c r="AN99" s="172"/>
      <c r="AO99" s="172"/>
      <c r="AP99" s="172"/>
      <c r="AQ99" s="58"/>
    </row>
    <row r="100" spans="1:43" ht="21" customHeight="1" x14ac:dyDescent="0.3">
      <c r="A100" s="181" t="str">
        <f t="shared" ca="1" si="1"/>
        <v/>
      </c>
      <c r="B100" s="59"/>
      <c r="C100" s="147" t="e">
        <f>+VLOOKUP(B100,'اسماء العملاء'!$A$2:$E$142,5,FALSE)</f>
        <v>#N/A</v>
      </c>
      <c r="D100" s="67" t="e">
        <f>+VLOOKUP(B100,'اسماء العملاء'!$A$2:$C$140,2,FALSE)</f>
        <v>#N/A</v>
      </c>
      <c r="E100" s="67" t="e">
        <f>+VLOOKUP(B100,'اسماء العملاء'!$A$2:$C$140,3,FALSE)</f>
        <v>#N/A</v>
      </c>
      <c r="F100" s="58"/>
      <c r="G100" s="184"/>
      <c r="H100" s="184"/>
      <c r="I100" s="184"/>
      <c r="J100" s="184"/>
      <c r="K100" s="184"/>
      <c r="L100" s="184"/>
      <c r="M100" s="184"/>
      <c r="N100" s="184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  <c r="AA100" s="184"/>
      <c r="AB100" s="184"/>
      <c r="AC100" s="184"/>
      <c r="AD100" s="184"/>
      <c r="AE100" s="172"/>
      <c r="AF100" s="172"/>
      <c r="AG100" s="172"/>
      <c r="AH100" s="172"/>
      <c r="AI100" s="172"/>
      <c r="AJ100" s="172"/>
      <c r="AK100" s="172"/>
      <c r="AL100" s="172"/>
      <c r="AM100" s="172"/>
      <c r="AN100" s="172"/>
      <c r="AO100" s="172"/>
      <c r="AP100" s="172"/>
      <c r="AQ100" s="58"/>
    </row>
    <row r="101" spans="1:43" ht="21" customHeight="1" x14ac:dyDescent="0.3">
      <c r="A101" s="181" t="str">
        <f t="shared" ca="1" si="1"/>
        <v/>
      </c>
      <c r="B101" s="59"/>
      <c r="C101" s="147" t="e">
        <f>+VLOOKUP(B101,'اسماء العملاء'!$A$2:$E$142,5,FALSE)</f>
        <v>#N/A</v>
      </c>
      <c r="D101" s="67" t="e">
        <f>+VLOOKUP(B101,'اسماء العملاء'!$A$2:$C$140,2,FALSE)</f>
        <v>#N/A</v>
      </c>
      <c r="E101" s="67" t="e">
        <f>+VLOOKUP(B101,'اسماء العملاء'!$A$2:$C$140,3,FALSE)</f>
        <v>#N/A</v>
      </c>
      <c r="F101" s="58"/>
      <c r="G101" s="184"/>
      <c r="H101" s="184"/>
      <c r="I101" s="184"/>
      <c r="J101" s="184"/>
      <c r="K101" s="184"/>
      <c r="L101" s="184"/>
      <c r="M101" s="184"/>
      <c r="N101" s="184"/>
      <c r="O101" s="184"/>
      <c r="P101" s="184"/>
      <c r="Q101" s="184"/>
      <c r="R101" s="184"/>
      <c r="S101" s="184"/>
      <c r="T101" s="184"/>
      <c r="U101" s="184"/>
      <c r="V101" s="184"/>
      <c r="W101" s="184"/>
      <c r="X101" s="184"/>
      <c r="Y101" s="184"/>
      <c r="Z101" s="184"/>
      <c r="AA101" s="184"/>
      <c r="AB101" s="184"/>
      <c r="AC101" s="184"/>
      <c r="AD101" s="184"/>
      <c r="AE101" s="172"/>
      <c r="AF101" s="172"/>
      <c r="AG101" s="172"/>
      <c r="AH101" s="172"/>
      <c r="AI101" s="172"/>
      <c r="AJ101" s="172"/>
      <c r="AK101" s="172"/>
      <c r="AL101" s="172"/>
      <c r="AM101" s="172"/>
      <c r="AN101" s="172"/>
      <c r="AO101" s="172"/>
      <c r="AP101" s="172"/>
      <c r="AQ101" s="58"/>
    </row>
    <row r="102" spans="1:43" ht="21" customHeight="1" x14ac:dyDescent="0.3">
      <c r="A102" s="181" t="str">
        <f t="shared" ca="1" si="1"/>
        <v/>
      </c>
      <c r="B102" s="59"/>
      <c r="C102" s="147" t="e">
        <f>+VLOOKUP(B102,'اسماء العملاء'!$A$2:$E$142,5,FALSE)</f>
        <v>#N/A</v>
      </c>
      <c r="D102" s="67" t="e">
        <f>+VLOOKUP(B102,'اسماء العملاء'!$A$2:$C$140,2,FALSE)</f>
        <v>#N/A</v>
      </c>
      <c r="E102" s="67" t="e">
        <f>+VLOOKUP(B102,'اسماء العملاء'!$A$2:$C$140,3,FALSE)</f>
        <v>#N/A</v>
      </c>
      <c r="F102" s="58"/>
      <c r="G102" s="184"/>
      <c r="H102" s="184"/>
      <c r="I102" s="184"/>
      <c r="J102" s="184"/>
      <c r="K102" s="184"/>
      <c r="L102" s="184"/>
      <c r="M102" s="184"/>
      <c r="N102" s="184"/>
      <c r="O102" s="184"/>
      <c r="P102" s="184"/>
      <c r="Q102" s="184"/>
      <c r="R102" s="184"/>
      <c r="S102" s="184"/>
      <c r="T102" s="184"/>
      <c r="U102" s="184"/>
      <c r="V102" s="184"/>
      <c r="W102" s="184"/>
      <c r="X102" s="184"/>
      <c r="Y102" s="184"/>
      <c r="Z102" s="184"/>
      <c r="AA102" s="184"/>
      <c r="AB102" s="184"/>
      <c r="AC102" s="184"/>
      <c r="AD102" s="184"/>
      <c r="AE102" s="172"/>
      <c r="AF102" s="172"/>
      <c r="AG102" s="172"/>
      <c r="AH102" s="172"/>
      <c r="AI102" s="172"/>
      <c r="AJ102" s="172"/>
      <c r="AK102" s="172"/>
      <c r="AL102" s="172"/>
      <c r="AM102" s="172"/>
      <c r="AN102" s="172"/>
      <c r="AO102" s="172"/>
      <c r="AP102" s="172"/>
      <c r="AQ102" s="58"/>
    </row>
    <row r="103" spans="1:43" ht="21" customHeight="1" thickBot="1" x14ac:dyDescent="0.35">
      <c r="A103" s="182" t="str">
        <f t="shared" ca="1" si="1"/>
        <v/>
      </c>
      <c r="B103" s="61"/>
      <c r="C103" s="147" t="e">
        <f>+VLOOKUP(B103,'اسماء العملاء'!$A$2:$E$142,5,FALSE)</f>
        <v>#N/A</v>
      </c>
      <c r="D103" s="68" t="e">
        <f>+VLOOKUP(B103,'اسماء العملاء'!$A$2:$C$140,2,FALSE)</f>
        <v>#N/A</v>
      </c>
      <c r="E103" s="68" t="e">
        <f>+VLOOKUP(B103,'اسماء العملاء'!$A$2:$C$140,3,FALSE)</f>
        <v>#N/A</v>
      </c>
      <c r="F103" s="60"/>
      <c r="G103" s="185"/>
      <c r="H103" s="185"/>
      <c r="I103" s="185"/>
      <c r="J103" s="185"/>
      <c r="K103" s="185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  <c r="AA103" s="185"/>
      <c r="AB103" s="185"/>
      <c r="AC103" s="185"/>
      <c r="AD103" s="185"/>
      <c r="AE103" s="173"/>
      <c r="AF103" s="173"/>
      <c r="AG103" s="173"/>
      <c r="AH103" s="173"/>
      <c r="AI103" s="173"/>
      <c r="AJ103" s="173"/>
      <c r="AK103" s="173"/>
      <c r="AL103" s="173"/>
      <c r="AM103" s="173"/>
      <c r="AN103" s="173"/>
      <c r="AO103" s="173"/>
      <c r="AP103" s="173"/>
      <c r="AQ103" s="60"/>
    </row>
    <row r="393" spans="6:40" ht="21" customHeight="1" thickBot="1" x14ac:dyDescent="0.35"/>
    <row r="394" spans="6:40" ht="21" customHeight="1" thickBot="1" x14ac:dyDescent="0.35">
      <c r="F394" s="63"/>
      <c r="AK394" s="39" t="s">
        <v>0</v>
      </c>
      <c r="AL394" s="39" t="s">
        <v>30</v>
      </c>
      <c r="AM394" s="39" t="s">
        <v>43</v>
      </c>
      <c r="AN394" s="40" t="s">
        <v>31</v>
      </c>
    </row>
    <row r="395" spans="6:40" ht="21" customHeight="1" thickBot="1" x14ac:dyDescent="0.35">
      <c r="F395" s="63"/>
      <c r="AK395" s="41">
        <v>1</v>
      </c>
      <c r="AL395" s="41" t="str">
        <f>'اسماء العملاء'!A2</f>
        <v>احمد محمد</v>
      </c>
      <c r="AM395" s="41" t="str">
        <f>'اسماء العملاء'!B2</f>
        <v>العجمي</v>
      </c>
      <c r="AN395" s="73" t="str">
        <f>'اسماء العملاء'!C2</f>
        <v>123456789</v>
      </c>
    </row>
    <row r="396" spans="6:40" ht="21" customHeight="1" thickBot="1" x14ac:dyDescent="0.35">
      <c r="F396" s="63"/>
      <c r="AK396" s="42">
        <v>2</v>
      </c>
      <c r="AL396" s="41" t="str">
        <f>'اسماء العملاء'!A3</f>
        <v>محمود محمد</v>
      </c>
      <c r="AM396" s="41" t="str">
        <f>'اسماء العملاء'!B3</f>
        <v>محرم بك</v>
      </c>
      <c r="AN396" s="73" t="str">
        <f>'اسماء العملاء'!C3</f>
        <v>0123456789</v>
      </c>
    </row>
    <row r="397" spans="6:40" ht="21" customHeight="1" thickBot="1" x14ac:dyDescent="0.35">
      <c r="F397" s="63"/>
      <c r="AK397" s="42">
        <v>3</v>
      </c>
      <c r="AL397" s="41" t="str">
        <f>'اسماء العملاء'!A4</f>
        <v>صلاح  سعيد</v>
      </c>
      <c r="AM397" s="41" t="str">
        <f>'اسماء العملاء'!B4</f>
        <v>الحضرة</v>
      </c>
      <c r="AN397" s="73" t="str">
        <f>'اسماء العملاء'!C4</f>
        <v>011234567</v>
      </c>
    </row>
    <row r="398" spans="6:40" ht="21" customHeight="1" thickBot="1" x14ac:dyDescent="0.35">
      <c r="F398" s="63"/>
      <c r="AK398" s="42">
        <v>4</v>
      </c>
      <c r="AL398" s="41" t="str">
        <f>'اسماء العملاء'!A5</f>
        <v>محسن محمد</v>
      </c>
      <c r="AM398" s="41" t="str">
        <f>'اسماء العملاء'!B5</f>
        <v>سيوف</v>
      </c>
      <c r="AN398" s="73" t="str">
        <f>'اسماء العملاء'!C5</f>
        <v>01223451233</v>
      </c>
    </row>
    <row r="399" spans="6:40" ht="21" customHeight="1" thickBot="1" x14ac:dyDescent="0.35">
      <c r="F399" s="63"/>
      <c r="AK399" s="42">
        <v>5</v>
      </c>
      <c r="AL399" s="41" t="str">
        <f>'اسماء العملاء'!A6</f>
        <v>احمد سعيد</v>
      </c>
      <c r="AM399" s="41" t="str">
        <f>'اسماء العملاء'!B6</f>
        <v>سموحة</v>
      </c>
      <c r="AN399" s="73" t="str">
        <f>'اسماء العملاء'!C6</f>
        <v>0111111111</v>
      </c>
    </row>
    <row r="400" spans="6:40" ht="21" customHeight="1" thickBot="1" x14ac:dyDescent="0.35">
      <c r="F400" s="63"/>
      <c r="AK400" s="42">
        <v>6</v>
      </c>
      <c r="AL400" s="41" t="str">
        <f>'اسماء العملاء'!A7</f>
        <v>مروان حسين</v>
      </c>
      <c r="AM400" s="41" t="str">
        <f>'اسماء العملاء'!B7</f>
        <v>البرج</v>
      </c>
      <c r="AN400" s="73" t="str">
        <f>'اسماء العملاء'!C7</f>
        <v>022222222</v>
      </c>
    </row>
    <row r="401" spans="6:40" ht="21" customHeight="1" thickBot="1" x14ac:dyDescent="0.35">
      <c r="F401" s="63"/>
      <c r="AK401" s="42">
        <v>7</v>
      </c>
      <c r="AL401" s="41" t="str">
        <f>'اسماء العملاء'!A8</f>
        <v>حسين رضوان</v>
      </c>
      <c r="AM401" s="41" t="str">
        <f>'اسماء العملاء'!B8</f>
        <v>سيدي بشر</v>
      </c>
      <c r="AN401" s="73" t="str">
        <f>'اسماء العملاء'!C8</f>
        <v>1111111111</v>
      </c>
    </row>
    <row r="402" spans="6:40" ht="21" customHeight="1" thickBot="1" x14ac:dyDescent="0.35">
      <c r="F402" s="63"/>
      <c r="AK402" s="42">
        <v>8</v>
      </c>
      <c r="AL402" s="41" t="str">
        <f>'اسماء العملاء'!A9</f>
        <v>وليد ابراهيم</v>
      </c>
      <c r="AM402" s="41" t="str">
        <f>'اسماء العملاء'!B9</f>
        <v>العجمي</v>
      </c>
      <c r="AN402" s="73" t="str">
        <f>'اسماء العملاء'!C9</f>
        <v>2222222222</v>
      </c>
    </row>
    <row r="403" spans="6:40" ht="21" customHeight="1" thickBot="1" x14ac:dyDescent="0.35">
      <c r="F403" s="63"/>
      <c r="AK403" s="42">
        <v>9</v>
      </c>
      <c r="AL403" s="41" t="str">
        <f>'اسماء العملاء'!A10</f>
        <v>سمير رياض</v>
      </c>
      <c r="AM403" s="41" t="str">
        <f>'اسماء العملاء'!B10</f>
        <v>المندرة</v>
      </c>
      <c r="AN403" s="73" t="str">
        <f>'اسماء العملاء'!C10</f>
        <v>03333333333</v>
      </c>
    </row>
    <row r="404" spans="6:40" ht="21" customHeight="1" thickBot="1" x14ac:dyDescent="0.35">
      <c r="F404" s="63"/>
      <c r="AK404" s="42">
        <v>10</v>
      </c>
      <c r="AL404" s="41">
        <f>'اسماء العملاء'!A11</f>
        <v>0</v>
      </c>
      <c r="AM404" s="41">
        <f>'اسماء العملاء'!B11</f>
        <v>0</v>
      </c>
      <c r="AN404" s="73">
        <f>'اسماء العملاء'!C11</f>
        <v>0</v>
      </c>
    </row>
    <row r="405" spans="6:40" ht="21" customHeight="1" thickBot="1" x14ac:dyDescent="0.35">
      <c r="F405" s="63"/>
      <c r="AK405" s="42">
        <v>11</v>
      </c>
      <c r="AL405" s="41">
        <f>'اسماء العملاء'!A12</f>
        <v>0</v>
      </c>
      <c r="AM405" s="41">
        <f>'اسماء العملاء'!B12</f>
        <v>0</v>
      </c>
      <c r="AN405" s="73">
        <f>'اسماء العملاء'!C12</f>
        <v>0</v>
      </c>
    </row>
    <row r="406" spans="6:40" ht="21" customHeight="1" thickBot="1" x14ac:dyDescent="0.35">
      <c r="F406" s="63"/>
      <c r="AK406" s="42">
        <v>12</v>
      </c>
      <c r="AL406" s="41">
        <f>'اسماء العملاء'!A13</f>
        <v>0</v>
      </c>
      <c r="AM406" s="41">
        <f>'اسماء العملاء'!B13</f>
        <v>0</v>
      </c>
      <c r="AN406" s="73">
        <f>'اسماء العملاء'!C13</f>
        <v>0</v>
      </c>
    </row>
    <row r="407" spans="6:40" ht="21" customHeight="1" thickBot="1" x14ac:dyDescent="0.35">
      <c r="F407" s="63"/>
      <c r="AK407" s="42">
        <v>13</v>
      </c>
      <c r="AL407" s="41">
        <f>'اسماء العملاء'!A14</f>
        <v>0</v>
      </c>
      <c r="AM407" s="41">
        <f>'اسماء العملاء'!B14</f>
        <v>0</v>
      </c>
      <c r="AN407" s="73">
        <f>'اسماء العملاء'!C14</f>
        <v>0</v>
      </c>
    </row>
    <row r="408" spans="6:40" ht="21" customHeight="1" thickBot="1" x14ac:dyDescent="0.35">
      <c r="F408" s="63"/>
      <c r="AK408" s="42">
        <v>14</v>
      </c>
      <c r="AL408" s="41">
        <f>'اسماء العملاء'!A15</f>
        <v>0</v>
      </c>
      <c r="AM408" s="41">
        <f>'اسماء العملاء'!B15</f>
        <v>0</v>
      </c>
      <c r="AN408" s="73">
        <f>'اسماء العملاء'!C15</f>
        <v>0</v>
      </c>
    </row>
    <row r="409" spans="6:40" ht="21" customHeight="1" thickBot="1" x14ac:dyDescent="0.35">
      <c r="F409" s="63"/>
      <c r="AK409" s="42">
        <v>15</v>
      </c>
      <c r="AL409" s="41">
        <f>'اسماء العملاء'!A16</f>
        <v>0</v>
      </c>
      <c r="AM409" s="41">
        <f>'اسماء العملاء'!B16</f>
        <v>0</v>
      </c>
      <c r="AN409" s="73">
        <f>'اسماء العملاء'!C16</f>
        <v>0</v>
      </c>
    </row>
    <row r="410" spans="6:40" ht="21" customHeight="1" thickBot="1" x14ac:dyDescent="0.35">
      <c r="F410" s="63"/>
      <c r="AK410" s="42">
        <v>16</v>
      </c>
      <c r="AL410" s="41">
        <f>'اسماء العملاء'!A17</f>
        <v>0</v>
      </c>
      <c r="AM410" s="41">
        <f>'اسماء العملاء'!B17</f>
        <v>0</v>
      </c>
      <c r="AN410" s="73">
        <f>'اسماء العملاء'!C17</f>
        <v>0</v>
      </c>
    </row>
    <row r="411" spans="6:40" ht="21" customHeight="1" thickBot="1" x14ac:dyDescent="0.35">
      <c r="F411" s="63"/>
      <c r="AK411" s="42">
        <v>17</v>
      </c>
      <c r="AL411" s="41">
        <f>'اسماء العملاء'!A18</f>
        <v>0</v>
      </c>
      <c r="AM411" s="41">
        <f>'اسماء العملاء'!B18</f>
        <v>0</v>
      </c>
      <c r="AN411" s="73">
        <f>'اسماء العملاء'!C18</f>
        <v>0</v>
      </c>
    </row>
    <row r="412" spans="6:40" ht="21" customHeight="1" thickBot="1" x14ac:dyDescent="0.35">
      <c r="F412" s="63"/>
      <c r="AK412" s="42">
        <v>18</v>
      </c>
      <c r="AL412" s="41">
        <f>'اسماء العملاء'!A19</f>
        <v>0</v>
      </c>
      <c r="AM412" s="41">
        <f>'اسماء العملاء'!B19</f>
        <v>0</v>
      </c>
      <c r="AN412" s="73">
        <f>'اسماء العملاء'!C19</f>
        <v>0</v>
      </c>
    </row>
    <row r="413" spans="6:40" ht="21" customHeight="1" thickBot="1" x14ac:dyDescent="0.35">
      <c r="F413" s="63"/>
      <c r="AK413" s="42">
        <v>19</v>
      </c>
      <c r="AL413" s="41">
        <f>'اسماء العملاء'!A20</f>
        <v>0</v>
      </c>
      <c r="AM413" s="41">
        <f>'اسماء العملاء'!B20</f>
        <v>0</v>
      </c>
      <c r="AN413" s="73">
        <f>'اسماء العملاء'!C20</f>
        <v>0</v>
      </c>
    </row>
    <row r="414" spans="6:40" ht="21" customHeight="1" thickBot="1" x14ac:dyDescent="0.35">
      <c r="F414" s="63"/>
      <c r="AK414" s="42">
        <v>20</v>
      </c>
      <c r="AL414" s="41">
        <f>'اسماء العملاء'!A21</f>
        <v>0</v>
      </c>
      <c r="AM414" s="41">
        <f>'اسماء العملاء'!B21</f>
        <v>0</v>
      </c>
      <c r="AN414" s="73">
        <f>'اسماء العملاء'!C21</f>
        <v>0</v>
      </c>
    </row>
    <row r="415" spans="6:40" ht="21" customHeight="1" thickBot="1" x14ac:dyDescent="0.35">
      <c r="F415" s="63"/>
      <c r="AK415" s="42">
        <v>21</v>
      </c>
      <c r="AL415" s="41">
        <f>'اسماء العملاء'!A22</f>
        <v>0</v>
      </c>
      <c r="AM415" s="41">
        <f>'اسماء العملاء'!B22</f>
        <v>0</v>
      </c>
      <c r="AN415" s="73">
        <f>'اسماء العملاء'!C22</f>
        <v>0</v>
      </c>
    </row>
    <row r="416" spans="6:40" ht="21" customHeight="1" thickBot="1" x14ac:dyDescent="0.35">
      <c r="F416" s="63"/>
      <c r="AK416" s="42">
        <v>22</v>
      </c>
      <c r="AL416" s="41">
        <f>'اسماء العملاء'!A23</f>
        <v>0</v>
      </c>
      <c r="AM416" s="41">
        <f>'اسماء العملاء'!B23</f>
        <v>0</v>
      </c>
      <c r="AN416" s="73">
        <f>'اسماء العملاء'!C23</f>
        <v>0</v>
      </c>
    </row>
    <row r="417" spans="6:40" ht="21" customHeight="1" thickBot="1" x14ac:dyDescent="0.35">
      <c r="F417" s="63"/>
      <c r="AK417" s="42">
        <v>23</v>
      </c>
      <c r="AL417" s="41">
        <f>'اسماء العملاء'!A24</f>
        <v>0</v>
      </c>
      <c r="AM417" s="41">
        <f>'اسماء العملاء'!B24</f>
        <v>0</v>
      </c>
      <c r="AN417" s="73">
        <f>'اسماء العملاء'!C24</f>
        <v>0</v>
      </c>
    </row>
    <row r="418" spans="6:40" ht="21" customHeight="1" thickBot="1" x14ac:dyDescent="0.35">
      <c r="F418" s="63"/>
      <c r="AK418" s="42">
        <v>24</v>
      </c>
      <c r="AL418" s="41">
        <f>'اسماء العملاء'!A25</f>
        <v>0</v>
      </c>
      <c r="AM418" s="41">
        <f>'اسماء العملاء'!B25</f>
        <v>0</v>
      </c>
      <c r="AN418" s="73">
        <f>'اسماء العملاء'!C25</f>
        <v>0</v>
      </c>
    </row>
    <row r="419" spans="6:40" ht="21" customHeight="1" thickBot="1" x14ac:dyDescent="0.35">
      <c r="F419" s="63"/>
      <c r="AK419" s="42">
        <v>25</v>
      </c>
      <c r="AL419" s="41">
        <f>'اسماء العملاء'!A26</f>
        <v>0</v>
      </c>
      <c r="AM419" s="41">
        <f>'اسماء العملاء'!B26</f>
        <v>0</v>
      </c>
      <c r="AN419" s="73">
        <f>'اسماء العملاء'!C26</f>
        <v>0</v>
      </c>
    </row>
    <row r="420" spans="6:40" ht="21" customHeight="1" thickBot="1" x14ac:dyDescent="0.35">
      <c r="F420" s="63"/>
      <c r="AK420" s="42">
        <v>26</v>
      </c>
      <c r="AL420" s="41">
        <f>'اسماء العملاء'!A27</f>
        <v>0</v>
      </c>
      <c r="AM420" s="41">
        <f>'اسماء العملاء'!B27</f>
        <v>0</v>
      </c>
      <c r="AN420" s="73">
        <f>'اسماء العملاء'!C27</f>
        <v>0</v>
      </c>
    </row>
    <row r="421" spans="6:40" ht="21" customHeight="1" thickBot="1" x14ac:dyDescent="0.35">
      <c r="F421" s="63"/>
      <c r="AK421" s="42">
        <v>27</v>
      </c>
      <c r="AL421" s="41">
        <f>'اسماء العملاء'!A28</f>
        <v>0</v>
      </c>
      <c r="AM421" s="41">
        <f>'اسماء العملاء'!B28</f>
        <v>0</v>
      </c>
      <c r="AN421" s="73">
        <f>'اسماء العملاء'!C28</f>
        <v>0</v>
      </c>
    </row>
    <row r="422" spans="6:40" ht="21" customHeight="1" thickBot="1" x14ac:dyDescent="0.35">
      <c r="F422" s="63"/>
      <c r="AK422" s="42">
        <v>28</v>
      </c>
      <c r="AL422" s="41">
        <f>'اسماء العملاء'!A29</f>
        <v>0</v>
      </c>
      <c r="AM422" s="41">
        <f>'اسماء العملاء'!B29</f>
        <v>0</v>
      </c>
      <c r="AN422" s="73">
        <f>'اسماء العملاء'!C29</f>
        <v>0</v>
      </c>
    </row>
    <row r="423" spans="6:40" ht="21" customHeight="1" thickBot="1" x14ac:dyDescent="0.35">
      <c r="F423" s="63"/>
      <c r="AK423" s="42">
        <v>29</v>
      </c>
      <c r="AL423" s="41">
        <f>'اسماء العملاء'!A30</f>
        <v>0</v>
      </c>
      <c r="AM423" s="41">
        <f>'اسماء العملاء'!B30</f>
        <v>0</v>
      </c>
      <c r="AN423" s="73">
        <f>'اسماء العملاء'!C30</f>
        <v>0</v>
      </c>
    </row>
    <row r="424" spans="6:40" ht="21" customHeight="1" thickBot="1" x14ac:dyDescent="0.35">
      <c r="F424" s="63"/>
      <c r="AK424" s="42">
        <v>30</v>
      </c>
      <c r="AL424" s="41">
        <f>'اسماء العملاء'!A31</f>
        <v>0</v>
      </c>
      <c r="AM424" s="41">
        <f>'اسماء العملاء'!B31</f>
        <v>0</v>
      </c>
      <c r="AN424" s="73">
        <f>'اسماء العملاء'!C31</f>
        <v>0</v>
      </c>
    </row>
    <row r="425" spans="6:40" ht="21" customHeight="1" thickBot="1" x14ac:dyDescent="0.35">
      <c r="F425" s="63"/>
      <c r="AK425" s="42">
        <v>31</v>
      </c>
      <c r="AL425" s="41">
        <f>'اسماء العملاء'!A32</f>
        <v>0</v>
      </c>
      <c r="AM425" s="41">
        <f>'اسماء العملاء'!B32</f>
        <v>0</v>
      </c>
      <c r="AN425" s="73">
        <f>'اسماء العملاء'!C32</f>
        <v>0</v>
      </c>
    </row>
    <row r="426" spans="6:40" ht="21" customHeight="1" thickBot="1" x14ac:dyDescent="0.35">
      <c r="F426" s="63"/>
      <c r="AK426" s="42">
        <v>32</v>
      </c>
      <c r="AL426" s="41">
        <f>'اسماء العملاء'!A33</f>
        <v>0</v>
      </c>
      <c r="AM426" s="41">
        <f>'اسماء العملاء'!B33</f>
        <v>0</v>
      </c>
      <c r="AN426" s="73">
        <f>'اسماء العملاء'!C33</f>
        <v>0</v>
      </c>
    </row>
    <row r="427" spans="6:40" ht="21" customHeight="1" thickBot="1" x14ac:dyDescent="0.35">
      <c r="F427" s="63"/>
      <c r="AK427" s="42">
        <v>33</v>
      </c>
      <c r="AL427" s="41">
        <f>'اسماء العملاء'!A34</f>
        <v>0</v>
      </c>
      <c r="AM427" s="41">
        <f>'اسماء العملاء'!B34</f>
        <v>0</v>
      </c>
      <c r="AN427" s="73">
        <f>'اسماء العملاء'!C34</f>
        <v>0</v>
      </c>
    </row>
    <row r="428" spans="6:40" ht="21" customHeight="1" thickBot="1" x14ac:dyDescent="0.35">
      <c r="F428" s="63"/>
      <c r="AK428" s="42">
        <v>34</v>
      </c>
      <c r="AL428" s="41">
        <f>'اسماء العملاء'!A35</f>
        <v>0</v>
      </c>
      <c r="AM428" s="41">
        <f>'اسماء العملاء'!B35</f>
        <v>0</v>
      </c>
      <c r="AN428" s="73">
        <f>'اسماء العملاء'!C35</f>
        <v>0</v>
      </c>
    </row>
    <row r="429" spans="6:40" ht="21" customHeight="1" thickBot="1" x14ac:dyDescent="0.35">
      <c r="F429" s="63"/>
      <c r="AK429" s="42">
        <v>35</v>
      </c>
      <c r="AL429" s="41">
        <f>'اسماء العملاء'!A36</f>
        <v>0</v>
      </c>
      <c r="AM429" s="41">
        <f>'اسماء العملاء'!B36</f>
        <v>0</v>
      </c>
      <c r="AN429" s="73">
        <f>'اسماء العملاء'!C36</f>
        <v>0</v>
      </c>
    </row>
    <row r="430" spans="6:40" ht="21" customHeight="1" thickBot="1" x14ac:dyDescent="0.35">
      <c r="F430" s="63"/>
      <c r="AK430" s="42">
        <v>36</v>
      </c>
      <c r="AL430" s="41">
        <f>'اسماء العملاء'!A37</f>
        <v>0</v>
      </c>
      <c r="AM430" s="41">
        <f>'اسماء العملاء'!B37</f>
        <v>0</v>
      </c>
      <c r="AN430" s="73">
        <f>'اسماء العملاء'!C37</f>
        <v>0</v>
      </c>
    </row>
    <row r="431" spans="6:40" ht="21" customHeight="1" thickBot="1" x14ac:dyDescent="0.35">
      <c r="F431" s="63"/>
      <c r="AK431" s="42">
        <v>37</v>
      </c>
      <c r="AL431" s="41">
        <f>'اسماء العملاء'!A38</f>
        <v>0</v>
      </c>
      <c r="AM431" s="41">
        <f>'اسماء العملاء'!B38</f>
        <v>0</v>
      </c>
      <c r="AN431" s="73">
        <f>'اسماء العملاء'!C38</f>
        <v>0</v>
      </c>
    </row>
    <row r="432" spans="6:40" ht="21" customHeight="1" thickBot="1" x14ac:dyDescent="0.35">
      <c r="F432" s="63"/>
      <c r="AK432" s="42">
        <v>38</v>
      </c>
      <c r="AL432" s="41">
        <f>'اسماء العملاء'!A39</f>
        <v>0</v>
      </c>
      <c r="AM432" s="41">
        <f>'اسماء العملاء'!B39</f>
        <v>0</v>
      </c>
      <c r="AN432" s="73">
        <f>'اسماء العملاء'!C39</f>
        <v>0</v>
      </c>
    </row>
    <row r="433" spans="6:40" ht="21" customHeight="1" thickBot="1" x14ac:dyDescent="0.35">
      <c r="F433" s="63"/>
      <c r="AK433" s="42">
        <v>39</v>
      </c>
      <c r="AL433" s="41">
        <f>'اسماء العملاء'!A40</f>
        <v>0</v>
      </c>
      <c r="AM433" s="41">
        <f>'اسماء العملاء'!B40</f>
        <v>0</v>
      </c>
      <c r="AN433" s="73">
        <f>'اسماء العملاء'!C40</f>
        <v>0</v>
      </c>
    </row>
    <row r="434" spans="6:40" ht="21" customHeight="1" thickBot="1" x14ac:dyDescent="0.35">
      <c r="F434" s="63"/>
      <c r="AK434" s="42">
        <v>40</v>
      </c>
      <c r="AL434" s="41">
        <f>'اسماء العملاء'!A41</f>
        <v>0</v>
      </c>
      <c r="AM434" s="41">
        <f>'اسماء العملاء'!B41</f>
        <v>0</v>
      </c>
      <c r="AN434" s="73">
        <f>'اسماء العملاء'!C41</f>
        <v>0</v>
      </c>
    </row>
    <row r="435" spans="6:40" ht="21" customHeight="1" thickBot="1" x14ac:dyDescent="0.35">
      <c r="F435" s="63"/>
      <c r="AK435" s="42">
        <v>41</v>
      </c>
      <c r="AL435" s="41">
        <f>'اسماء العملاء'!A42</f>
        <v>0</v>
      </c>
      <c r="AM435" s="41">
        <f>'اسماء العملاء'!B42</f>
        <v>0</v>
      </c>
      <c r="AN435" s="73">
        <f>'اسماء العملاء'!C42</f>
        <v>0</v>
      </c>
    </row>
    <row r="436" spans="6:40" ht="21" customHeight="1" thickBot="1" x14ac:dyDescent="0.35">
      <c r="F436" s="63"/>
      <c r="AK436" s="42">
        <v>42</v>
      </c>
      <c r="AL436" s="41">
        <f>'اسماء العملاء'!A43</f>
        <v>0</v>
      </c>
      <c r="AM436" s="41">
        <f>'اسماء العملاء'!B43</f>
        <v>0</v>
      </c>
      <c r="AN436" s="73">
        <f>'اسماء العملاء'!C43</f>
        <v>0</v>
      </c>
    </row>
    <row r="437" spans="6:40" ht="21" customHeight="1" thickBot="1" x14ac:dyDescent="0.35">
      <c r="F437" s="63"/>
      <c r="AK437" s="42">
        <v>43</v>
      </c>
      <c r="AL437" s="41">
        <f>'اسماء العملاء'!A44</f>
        <v>0</v>
      </c>
      <c r="AM437" s="41">
        <f>'اسماء العملاء'!B44</f>
        <v>0</v>
      </c>
      <c r="AN437" s="73">
        <f>'اسماء العملاء'!C44</f>
        <v>0</v>
      </c>
    </row>
    <row r="438" spans="6:40" ht="21" customHeight="1" thickBot="1" x14ac:dyDescent="0.35">
      <c r="F438" s="63"/>
      <c r="AK438" s="42">
        <v>44</v>
      </c>
      <c r="AL438" s="41">
        <f>'اسماء العملاء'!A45</f>
        <v>0</v>
      </c>
      <c r="AM438" s="41">
        <f>'اسماء العملاء'!B45</f>
        <v>0</v>
      </c>
      <c r="AN438" s="73">
        <f>'اسماء العملاء'!C45</f>
        <v>0</v>
      </c>
    </row>
    <row r="439" spans="6:40" ht="21" customHeight="1" thickBot="1" x14ac:dyDescent="0.35">
      <c r="F439" s="63"/>
      <c r="AK439" s="42">
        <v>45</v>
      </c>
      <c r="AL439" s="41">
        <f>'اسماء العملاء'!A46</f>
        <v>0</v>
      </c>
      <c r="AM439" s="41">
        <f>'اسماء العملاء'!B46</f>
        <v>0</v>
      </c>
      <c r="AN439" s="73">
        <f>'اسماء العملاء'!C46</f>
        <v>0</v>
      </c>
    </row>
    <row r="440" spans="6:40" ht="21" customHeight="1" thickBot="1" x14ac:dyDescent="0.35">
      <c r="F440" s="63"/>
      <c r="AK440" s="42">
        <v>46</v>
      </c>
      <c r="AL440" s="41">
        <f>'اسماء العملاء'!A47</f>
        <v>0</v>
      </c>
      <c r="AM440" s="41">
        <f>'اسماء العملاء'!B47</f>
        <v>0</v>
      </c>
      <c r="AN440" s="73">
        <f>'اسماء العملاء'!C47</f>
        <v>0</v>
      </c>
    </row>
    <row r="441" spans="6:40" ht="21" customHeight="1" thickBot="1" x14ac:dyDescent="0.35">
      <c r="F441" s="63"/>
      <c r="AK441" s="42">
        <v>47</v>
      </c>
      <c r="AL441" s="41">
        <f>'اسماء العملاء'!A48</f>
        <v>0</v>
      </c>
      <c r="AM441" s="41">
        <f>'اسماء العملاء'!B48</f>
        <v>0</v>
      </c>
      <c r="AN441" s="73">
        <f>'اسماء العملاء'!C48</f>
        <v>0</v>
      </c>
    </row>
    <row r="442" spans="6:40" ht="21" customHeight="1" thickBot="1" x14ac:dyDescent="0.35">
      <c r="F442" s="63"/>
      <c r="AK442" s="42">
        <v>48</v>
      </c>
      <c r="AL442" s="41">
        <f>'اسماء العملاء'!A49</f>
        <v>0</v>
      </c>
      <c r="AM442" s="41">
        <f>'اسماء العملاء'!B49</f>
        <v>0</v>
      </c>
      <c r="AN442" s="73">
        <f>'اسماء العملاء'!C49</f>
        <v>0</v>
      </c>
    </row>
    <row r="443" spans="6:40" ht="21" customHeight="1" thickBot="1" x14ac:dyDescent="0.35">
      <c r="F443" s="63"/>
      <c r="AK443" s="42">
        <v>49</v>
      </c>
      <c r="AL443" s="41">
        <f>'اسماء العملاء'!A50</f>
        <v>0</v>
      </c>
      <c r="AM443" s="41">
        <f>'اسماء العملاء'!B50</f>
        <v>0</v>
      </c>
      <c r="AN443" s="73">
        <f>'اسماء العملاء'!C50</f>
        <v>0</v>
      </c>
    </row>
    <row r="444" spans="6:40" ht="21" customHeight="1" thickBot="1" x14ac:dyDescent="0.35">
      <c r="F444" s="63"/>
      <c r="AK444" s="42">
        <v>50</v>
      </c>
      <c r="AL444" s="41">
        <f>'اسماء العملاء'!A51</f>
        <v>0</v>
      </c>
      <c r="AM444" s="41">
        <f>'اسماء العملاء'!B51</f>
        <v>0</v>
      </c>
      <c r="AN444" s="73">
        <f>'اسماء العملاء'!C51</f>
        <v>0</v>
      </c>
    </row>
    <row r="445" spans="6:40" ht="21" customHeight="1" thickBot="1" x14ac:dyDescent="0.35">
      <c r="F445" s="63"/>
      <c r="AK445" s="42">
        <v>51</v>
      </c>
      <c r="AL445" s="41">
        <f>'اسماء العملاء'!A52</f>
        <v>0</v>
      </c>
      <c r="AM445" s="41">
        <f>'اسماء العملاء'!B52</f>
        <v>0</v>
      </c>
      <c r="AN445" s="73">
        <f>'اسماء العملاء'!C52</f>
        <v>0</v>
      </c>
    </row>
    <row r="446" spans="6:40" ht="21" customHeight="1" thickBot="1" x14ac:dyDescent="0.35">
      <c r="F446" s="63"/>
      <c r="AK446" s="42">
        <v>52</v>
      </c>
      <c r="AL446" s="41">
        <f>'اسماء العملاء'!A53</f>
        <v>0</v>
      </c>
      <c r="AM446" s="41">
        <f>'اسماء العملاء'!B53</f>
        <v>0</v>
      </c>
      <c r="AN446" s="73">
        <f>'اسماء العملاء'!C53</f>
        <v>0</v>
      </c>
    </row>
    <row r="447" spans="6:40" ht="21" customHeight="1" thickBot="1" x14ac:dyDescent="0.35">
      <c r="F447" s="63"/>
      <c r="AK447" s="42">
        <v>53</v>
      </c>
      <c r="AL447" s="41">
        <f>'اسماء العملاء'!A54</f>
        <v>0</v>
      </c>
      <c r="AM447" s="41">
        <f>'اسماء العملاء'!B54</f>
        <v>0</v>
      </c>
      <c r="AN447" s="73">
        <f>'اسماء العملاء'!C54</f>
        <v>0</v>
      </c>
    </row>
    <row r="448" spans="6:40" ht="21" customHeight="1" thickBot="1" x14ac:dyDescent="0.35">
      <c r="F448" s="63"/>
      <c r="AK448" s="42">
        <v>54</v>
      </c>
      <c r="AL448" s="41">
        <f>'اسماء العملاء'!A55</f>
        <v>0</v>
      </c>
      <c r="AM448" s="41">
        <f>'اسماء العملاء'!B55</f>
        <v>0</v>
      </c>
      <c r="AN448" s="73">
        <f>'اسماء العملاء'!C55</f>
        <v>0</v>
      </c>
    </row>
    <row r="449" spans="6:40" ht="21" customHeight="1" thickBot="1" x14ac:dyDescent="0.35">
      <c r="F449" s="63"/>
      <c r="AK449" s="42">
        <v>55</v>
      </c>
      <c r="AL449" s="41">
        <f>'اسماء العملاء'!A56</f>
        <v>0</v>
      </c>
      <c r="AM449" s="41">
        <f>'اسماء العملاء'!B56</f>
        <v>0</v>
      </c>
      <c r="AN449" s="73">
        <f>'اسماء العملاء'!C56</f>
        <v>0</v>
      </c>
    </row>
    <row r="450" spans="6:40" ht="21" customHeight="1" thickBot="1" x14ac:dyDescent="0.35">
      <c r="F450" s="63"/>
      <c r="AK450" s="42">
        <v>56</v>
      </c>
      <c r="AL450" s="41">
        <f>'اسماء العملاء'!A57</f>
        <v>0</v>
      </c>
      <c r="AM450" s="41">
        <f>'اسماء العملاء'!B57</f>
        <v>0</v>
      </c>
      <c r="AN450" s="73">
        <f>'اسماء العملاء'!C57</f>
        <v>0</v>
      </c>
    </row>
    <row r="451" spans="6:40" ht="21" customHeight="1" thickBot="1" x14ac:dyDescent="0.35">
      <c r="F451" s="63"/>
      <c r="AK451" s="42">
        <v>57</v>
      </c>
      <c r="AL451" s="41">
        <f>'اسماء العملاء'!A58</f>
        <v>0</v>
      </c>
      <c r="AM451" s="41">
        <f>'اسماء العملاء'!B58</f>
        <v>0</v>
      </c>
      <c r="AN451" s="73">
        <f>'اسماء العملاء'!C58</f>
        <v>0</v>
      </c>
    </row>
    <row r="452" spans="6:40" ht="21" customHeight="1" thickBot="1" x14ac:dyDescent="0.35">
      <c r="F452" s="63"/>
      <c r="AK452" s="42">
        <v>58</v>
      </c>
      <c r="AL452" s="41">
        <f>'اسماء العملاء'!A59</f>
        <v>0</v>
      </c>
      <c r="AM452" s="41">
        <f>'اسماء العملاء'!B59</f>
        <v>0</v>
      </c>
      <c r="AN452" s="73">
        <f>'اسماء العملاء'!C59</f>
        <v>0</v>
      </c>
    </row>
    <row r="453" spans="6:40" ht="21" customHeight="1" thickBot="1" x14ac:dyDescent="0.35">
      <c r="F453" s="63"/>
      <c r="AK453" s="42">
        <v>59</v>
      </c>
      <c r="AL453" s="41">
        <f>'اسماء العملاء'!A60</f>
        <v>0</v>
      </c>
      <c r="AM453" s="41">
        <f>'اسماء العملاء'!B60</f>
        <v>0</v>
      </c>
      <c r="AN453" s="73">
        <f>'اسماء العملاء'!C60</f>
        <v>0</v>
      </c>
    </row>
    <row r="454" spans="6:40" ht="21" customHeight="1" thickBot="1" x14ac:dyDescent="0.35">
      <c r="F454" s="63"/>
      <c r="AK454" s="42">
        <v>60</v>
      </c>
      <c r="AL454" s="41">
        <f>'اسماء العملاء'!A101</f>
        <v>0</v>
      </c>
      <c r="AM454" s="41">
        <f>'اسماء العملاء'!B101</f>
        <v>0</v>
      </c>
      <c r="AN454" s="73">
        <f>'اسماء العملاء'!C101</f>
        <v>0</v>
      </c>
    </row>
    <row r="455" spans="6:40" ht="21" customHeight="1" thickBot="1" x14ac:dyDescent="0.35">
      <c r="F455" s="63"/>
      <c r="AK455" s="42">
        <v>61</v>
      </c>
      <c r="AL455" s="41">
        <f>'اسماء العملاء'!A102</f>
        <v>0</v>
      </c>
      <c r="AM455" s="41">
        <f>'اسماء العملاء'!B102</f>
        <v>0</v>
      </c>
      <c r="AN455" s="73">
        <f>'اسماء العملاء'!C102</f>
        <v>0</v>
      </c>
    </row>
    <row r="456" spans="6:40" ht="21" customHeight="1" thickBot="1" x14ac:dyDescent="0.35">
      <c r="F456" s="63"/>
      <c r="AK456" s="42">
        <v>62</v>
      </c>
      <c r="AL456" s="41">
        <f>'اسماء العملاء'!A103</f>
        <v>0</v>
      </c>
      <c r="AM456" s="41">
        <f>'اسماء العملاء'!B103</f>
        <v>0</v>
      </c>
      <c r="AN456" s="73">
        <f>'اسماء العملاء'!C103</f>
        <v>0</v>
      </c>
    </row>
    <row r="457" spans="6:40" ht="21" customHeight="1" thickBot="1" x14ac:dyDescent="0.35">
      <c r="F457" s="63"/>
      <c r="AK457" s="42">
        <v>63</v>
      </c>
      <c r="AL457" s="41">
        <f>'اسماء العملاء'!A104</f>
        <v>0</v>
      </c>
      <c r="AM457" s="41">
        <f>'اسماء العملاء'!B104</f>
        <v>0</v>
      </c>
      <c r="AN457" s="73">
        <f>'اسماء العملاء'!C104</f>
        <v>0</v>
      </c>
    </row>
    <row r="458" spans="6:40" ht="21" customHeight="1" thickBot="1" x14ac:dyDescent="0.35">
      <c r="F458" s="63"/>
      <c r="AK458" s="42">
        <v>64</v>
      </c>
      <c r="AL458" s="41">
        <f>'اسماء العملاء'!A105</f>
        <v>0</v>
      </c>
      <c r="AM458" s="41">
        <f>'اسماء العملاء'!B105</f>
        <v>0</v>
      </c>
      <c r="AN458" s="73">
        <f>'اسماء العملاء'!C105</f>
        <v>0</v>
      </c>
    </row>
    <row r="459" spans="6:40" ht="21" customHeight="1" thickBot="1" x14ac:dyDescent="0.35">
      <c r="F459" s="63"/>
      <c r="AK459" s="42">
        <v>65</v>
      </c>
      <c r="AL459" s="41">
        <f>'اسماء العملاء'!A106</f>
        <v>0</v>
      </c>
      <c r="AM459" s="41">
        <f>'اسماء العملاء'!B106</f>
        <v>0</v>
      </c>
      <c r="AN459" s="73">
        <f>'اسماء العملاء'!C106</f>
        <v>0</v>
      </c>
    </row>
    <row r="460" spans="6:40" ht="21" customHeight="1" thickBot="1" x14ac:dyDescent="0.35">
      <c r="F460" s="63"/>
      <c r="AK460" s="42">
        <v>66</v>
      </c>
      <c r="AL460" s="41">
        <f>'اسماء العملاء'!A107</f>
        <v>0</v>
      </c>
      <c r="AM460" s="41">
        <f>'اسماء العملاء'!B107</f>
        <v>0</v>
      </c>
      <c r="AN460" s="73">
        <f>'اسماء العملاء'!C107</f>
        <v>0</v>
      </c>
    </row>
    <row r="461" spans="6:40" ht="21" customHeight="1" thickBot="1" x14ac:dyDescent="0.35">
      <c r="F461" s="63"/>
      <c r="AK461" s="42">
        <v>67</v>
      </c>
      <c r="AL461" s="41">
        <f>'اسماء العملاء'!A108</f>
        <v>0</v>
      </c>
      <c r="AM461" s="41">
        <f>'اسماء العملاء'!B108</f>
        <v>0</v>
      </c>
      <c r="AN461" s="73">
        <f>'اسماء العملاء'!C108</f>
        <v>0</v>
      </c>
    </row>
    <row r="462" spans="6:40" ht="21" customHeight="1" thickBot="1" x14ac:dyDescent="0.35">
      <c r="F462" s="63"/>
      <c r="AK462" s="42">
        <v>68</v>
      </c>
      <c r="AL462" s="41">
        <f>'اسماء العملاء'!A109</f>
        <v>0</v>
      </c>
      <c r="AM462" s="41">
        <f>'اسماء العملاء'!B109</f>
        <v>0</v>
      </c>
      <c r="AN462" s="73">
        <f>'اسماء العملاء'!C109</f>
        <v>0</v>
      </c>
    </row>
    <row r="463" spans="6:40" ht="21" customHeight="1" thickBot="1" x14ac:dyDescent="0.35">
      <c r="F463" s="63"/>
      <c r="AK463" s="42">
        <v>69</v>
      </c>
      <c r="AL463" s="41">
        <f>'اسماء العملاء'!A110</f>
        <v>0</v>
      </c>
      <c r="AM463" s="41">
        <f>'اسماء العملاء'!B110</f>
        <v>0</v>
      </c>
      <c r="AN463" s="73">
        <f>'اسماء العملاء'!C110</f>
        <v>0</v>
      </c>
    </row>
    <row r="464" spans="6:40" ht="21" customHeight="1" thickBot="1" x14ac:dyDescent="0.35">
      <c r="F464" s="63"/>
      <c r="AK464" s="42">
        <v>70</v>
      </c>
      <c r="AL464" s="41">
        <f>'اسماء العملاء'!A111</f>
        <v>0</v>
      </c>
      <c r="AM464" s="41">
        <f>'اسماء العملاء'!B111</f>
        <v>0</v>
      </c>
      <c r="AN464" s="73">
        <f>'اسماء العملاء'!C111</f>
        <v>0</v>
      </c>
    </row>
    <row r="465" spans="6:40" ht="21" customHeight="1" thickBot="1" x14ac:dyDescent="0.35">
      <c r="F465" s="63"/>
      <c r="AK465" s="42">
        <v>71</v>
      </c>
      <c r="AL465" s="41">
        <f>'اسماء العملاء'!A112</f>
        <v>0</v>
      </c>
      <c r="AM465" s="41">
        <f>'اسماء العملاء'!B112</f>
        <v>0</v>
      </c>
      <c r="AN465" s="73">
        <f>'اسماء العملاء'!C112</f>
        <v>0</v>
      </c>
    </row>
    <row r="466" spans="6:40" ht="21" customHeight="1" thickBot="1" x14ac:dyDescent="0.35">
      <c r="F466" s="63"/>
      <c r="AK466" s="42">
        <v>72</v>
      </c>
      <c r="AL466" s="41">
        <f>'اسماء العملاء'!A113</f>
        <v>0</v>
      </c>
      <c r="AM466" s="41">
        <f>'اسماء العملاء'!B113</f>
        <v>0</v>
      </c>
      <c r="AN466" s="73">
        <f>'اسماء العملاء'!C113</f>
        <v>0</v>
      </c>
    </row>
    <row r="467" spans="6:40" ht="21" customHeight="1" thickBot="1" x14ac:dyDescent="0.35">
      <c r="F467" s="63"/>
      <c r="AK467" s="42">
        <v>73</v>
      </c>
      <c r="AL467" s="41">
        <f>'اسماء العملاء'!A114</f>
        <v>0</v>
      </c>
      <c r="AM467" s="41">
        <f>'اسماء العملاء'!B114</f>
        <v>0</v>
      </c>
      <c r="AN467" s="73">
        <f>'اسماء العملاء'!C114</f>
        <v>0</v>
      </c>
    </row>
    <row r="468" spans="6:40" ht="21" customHeight="1" thickBot="1" x14ac:dyDescent="0.35">
      <c r="F468" s="63"/>
      <c r="AK468" s="42">
        <v>74</v>
      </c>
      <c r="AL468" s="41">
        <f>'اسماء العملاء'!A115</f>
        <v>0</v>
      </c>
      <c r="AM468" s="41">
        <f>'اسماء العملاء'!B115</f>
        <v>0</v>
      </c>
      <c r="AN468" s="73">
        <f>'اسماء العملاء'!C115</f>
        <v>0</v>
      </c>
    </row>
    <row r="469" spans="6:40" ht="21" customHeight="1" thickBot="1" x14ac:dyDescent="0.35">
      <c r="F469" s="63"/>
      <c r="AK469" s="42">
        <v>75</v>
      </c>
      <c r="AL469" s="41">
        <f>'اسماء العملاء'!A116</f>
        <v>0</v>
      </c>
      <c r="AM469" s="41">
        <f>'اسماء العملاء'!B116</f>
        <v>0</v>
      </c>
      <c r="AN469" s="73">
        <f>'اسماء العملاء'!C116</f>
        <v>0</v>
      </c>
    </row>
    <row r="470" spans="6:40" ht="21" customHeight="1" thickBot="1" x14ac:dyDescent="0.35">
      <c r="F470" s="63"/>
      <c r="AK470" s="42">
        <v>76</v>
      </c>
      <c r="AL470" s="41">
        <f>'اسماء العملاء'!A117</f>
        <v>0</v>
      </c>
      <c r="AM470" s="41">
        <f>'اسماء العملاء'!B117</f>
        <v>0</v>
      </c>
      <c r="AN470" s="73">
        <f>'اسماء العملاء'!C117</f>
        <v>0</v>
      </c>
    </row>
    <row r="471" spans="6:40" ht="21" customHeight="1" thickBot="1" x14ac:dyDescent="0.35">
      <c r="F471" s="63"/>
      <c r="AK471" s="42">
        <v>77</v>
      </c>
      <c r="AL471" s="41">
        <f>'اسماء العملاء'!A118</f>
        <v>0</v>
      </c>
      <c r="AM471" s="41">
        <f>'اسماء العملاء'!B118</f>
        <v>0</v>
      </c>
      <c r="AN471" s="73">
        <f>'اسماء العملاء'!C118</f>
        <v>0</v>
      </c>
    </row>
    <row r="472" spans="6:40" ht="21" customHeight="1" thickBot="1" x14ac:dyDescent="0.35">
      <c r="F472" s="63"/>
      <c r="AK472" s="42">
        <v>78</v>
      </c>
      <c r="AL472" s="41">
        <f>'اسماء العملاء'!A119</f>
        <v>0</v>
      </c>
      <c r="AM472" s="41">
        <f>'اسماء العملاء'!B119</f>
        <v>0</v>
      </c>
      <c r="AN472" s="73">
        <f>'اسماء العملاء'!C119</f>
        <v>0</v>
      </c>
    </row>
    <row r="473" spans="6:40" ht="21" customHeight="1" thickBot="1" x14ac:dyDescent="0.35">
      <c r="F473" s="63"/>
      <c r="AK473" s="42">
        <v>79</v>
      </c>
      <c r="AL473" s="41">
        <f>'اسماء العملاء'!A120</f>
        <v>0</v>
      </c>
      <c r="AM473" s="41">
        <f>'اسماء العملاء'!B120</f>
        <v>0</v>
      </c>
      <c r="AN473" s="73">
        <f>'اسماء العملاء'!C120</f>
        <v>0</v>
      </c>
    </row>
    <row r="474" spans="6:40" ht="21" customHeight="1" thickBot="1" x14ac:dyDescent="0.35">
      <c r="F474" s="63"/>
      <c r="AK474" s="42">
        <v>80</v>
      </c>
      <c r="AL474" s="41">
        <f>'اسماء العملاء'!A121</f>
        <v>0</v>
      </c>
      <c r="AM474" s="41">
        <f>'اسماء العملاء'!B121</f>
        <v>0</v>
      </c>
      <c r="AN474" s="73">
        <f>'اسماء العملاء'!C121</f>
        <v>0</v>
      </c>
    </row>
    <row r="475" spans="6:40" ht="21" customHeight="1" thickBot="1" x14ac:dyDescent="0.35">
      <c r="F475" s="63"/>
      <c r="AK475" s="42">
        <v>81</v>
      </c>
      <c r="AL475" s="41">
        <f>'اسماء العملاء'!A122</f>
        <v>0</v>
      </c>
      <c r="AM475" s="41">
        <f>'اسماء العملاء'!B122</f>
        <v>0</v>
      </c>
      <c r="AN475" s="73">
        <f>'اسماء العملاء'!C122</f>
        <v>0</v>
      </c>
    </row>
    <row r="476" spans="6:40" ht="21" customHeight="1" thickBot="1" x14ac:dyDescent="0.35">
      <c r="F476" s="63"/>
      <c r="AK476" s="42">
        <v>82</v>
      </c>
      <c r="AL476" s="41">
        <f>'اسماء العملاء'!A123</f>
        <v>0</v>
      </c>
      <c r="AM476" s="41">
        <f>'اسماء العملاء'!B123</f>
        <v>0</v>
      </c>
      <c r="AN476" s="73">
        <f>'اسماء العملاء'!C123</f>
        <v>0</v>
      </c>
    </row>
    <row r="477" spans="6:40" ht="21" customHeight="1" thickBot="1" x14ac:dyDescent="0.35">
      <c r="F477" s="63"/>
      <c r="AK477" s="42">
        <v>83</v>
      </c>
      <c r="AL477" s="41">
        <f>'اسماء العملاء'!A124</f>
        <v>0</v>
      </c>
      <c r="AM477" s="41">
        <f>'اسماء العملاء'!B124</f>
        <v>0</v>
      </c>
      <c r="AN477" s="73">
        <f>'اسماء العملاء'!C124</f>
        <v>0</v>
      </c>
    </row>
    <row r="478" spans="6:40" ht="21" customHeight="1" thickBot="1" x14ac:dyDescent="0.35">
      <c r="F478" s="63"/>
      <c r="AK478" s="42">
        <v>84</v>
      </c>
      <c r="AL478" s="41">
        <f>'اسماء العملاء'!A125</f>
        <v>0</v>
      </c>
      <c r="AM478" s="41">
        <f>'اسماء العملاء'!B125</f>
        <v>0</v>
      </c>
      <c r="AN478" s="73">
        <f>'اسماء العملاء'!C125</f>
        <v>0</v>
      </c>
    </row>
    <row r="479" spans="6:40" ht="21" customHeight="1" thickBot="1" x14ac:dyDescent="0.35">
      <c r="F479" s="63"/>
      <c r="AK479" s="42">
        <v>85</v>
      </c>
      <c r="AL479" s="41">
        <f>'اسماء العملاء'!A126</f>
        <v>0</v>
      </c>
      <c r="AM479" s="41">
        <f>'اسماء العملاء'!B126</f>
        <v>0</v>
      </c>
      <c r="AN479" s="73">
        <f>'اسماء العملاء'!C126</f>
        <v>0</v>
      </c>
    </row>
    <row r="480" spans="6:40" ht="21" customHeight="1" thickBot="1" x14ac:dyDescent="0.35">
      <c r="AK480" s="42">
        <v>86</v>
      </c>
      <c r="AL480" s="41">
        <f>'اسماء العملاء'!A127</f>
        <v>0</v>
      </c>
      <c r="AM480" s="41">
        <f>'اسماء العملاء'!B127</f>
        <v>0</v>
      </c>
      <c r="AN480" s="73">
        <f>'اسماء العملاء'!C127</f>
        <v>0</v>
      </c>
    </row>
    <row r="481" spans="37:40" ht="21" customHeight="1" thickBot="1" x14ac:dyDescent="0.35">
      <c r="AK481" s="42">
        <v>87</v>
      </c>
      <c r="AL481" s="41">
        <f>'اسماء العملاء'!A128</f>
        <v>0</v>
      </c>
      <c r="AM481" s="41">
        <f>'اسماء العملاء'!B128</f>
        <v>0</v>
      </c>
      <c r="AN481" s="73">
        <f>'اسماء العملاء'!C128</f>
        <v>0</v>
      </c>
    </row>
    <row r="482" spans="37:40" ht="21" customHeight="1" thickBot="1" x14ac:dyDescent="0.35">
      <c r="AK482" s="42">
        <v>88</v>
      </c>
      <c r="AL482" s="41">
        <f>'اسماء العملاء'!A129</f>
        <v>0</v>
      </c>
      <c r="AM482" s="41">
        <f>'اسماء العملاء'!B129</f>
        <v>0</v>
      </c>
      <c r="AN482" s="73">
        <f>'اسماء العملاء'!C129</f>
        <v>0</v>
      </c>
    </row>
    <row r="483" spans="37:40" ht="21" customHeight="1" thickBot="1" x14ac:dyDescent="0.35">
      <c r="AK483" s="42">
        <v>89</v>
      </c>
      <c r="AL483" s="41">
        <f>'اسماء العملاء'!A130</f>
        <v>0</v>
      </c>
      <c r="AM483" s="41">
        <f>'اسماء العملاء'!B130</f>
        <v>0</v>
      </c>
      <c r="AN483" s="73">
        <f>'اسماء العملاء'!C130</f>
        <v>0</v>
      </c>
    </row>
    <row r="484" spans="37:40" ht="21" customHeight="1" thickBot="1" x14ac:dyDescent="0.35">
      <c r="AK484" s="42">
        <v>90</v>
      </c>
      <c r="AL484" s="41">
        <f>'اسماء العملاء'!A131</f>
        <v>0</v>
      </c>
      <c r="AM484" s="41">
        <f>'اسماء العملاء'!B131</f>
        <v>0</v>
      </c>
      <c r="AN484" s="73">
        <f>'اسماء العملاء'!C131</f>
        <v>0</v>
      </c>
    </row>
    <row r="485" spans="37:40" ht="21" customHeight="1" thickBot="1" x14ac:dyDescent="0.35">
      <c r="AK485" s="42">
        <v>91</v>
      </c>
      <c r="AL485" s="41">
        <f>'اسماء العملاء'!A132</f>
        <v>0</v>
      </c>
      <c r="AM485" s="41">
        <f>'اسماء العملاء'!B132</f>
        <v>0</v>
      </c>
      <c r="AN485" s="73">
        <f>'اسماء العملاء'!C132</f>
        <v>0</v>
      </c>
    </row>
    <row r="486" spans="37:40" ht="21" customHeight="1" thickBot="1" x14ac:dyDescent="0.35">
      <c r="AK486" s="42">
        <v>92</v>
      </c>
      <c r="AL486" s="41">
        <f>'اسماء العملاء'!A133</f>
        <v>0</v>
      </c>
      <c r="AM486" s="41">
        <f>'اسماء العملاء'!B133</f>
        <v>0</v>
      </c>
      <c r="AN486" s="73">
        <f>'اسماء العملاء'!C133</f>
        <v>0</v>
      </c>
    </row>
    <row r="487" spans="37:40" ht="21" customHeight="1" thickBot="1" x14ac:dyDescent="0.35">
      <c r="AK487" s="42">
        <v>93</v>
      </c>
      <c r="AL487" s="41">
        <f>'اسماء العملاء'!A134</f>
        <v>0</v>
      </c>
      <c r="AM487" s="41">
        <f>'اسماء العملاء'!B134</f>
        <v>0</v>
      </c>
      <c r="AN487" s="73">
        <f>'اسماء العملاء'!C134</f>
        <v>0</v>
      </c>
    </row>
    <row r="488" spans="37:40" ht="21" customHeight="1" thickBot="1" x14ac:dyDescent="0.35">
      <c r="AK488" s="42">
        <v>94</v>
      </c>
      <c r="AL488" s="41">
        <f>'اسماء العملاء'!A135</f>
        <v>0</v>
      </c>
      <c r="AM488" s="41">
        <f>'اسماء العملاء'!B135</f>
        <v>0</v>
      </c>
      <c r="AN488" s="73">
        <f>'اسماء العملاء'!C135</f>
        <v>0</v>
      </c>
    </row>
    <row r="489" spans="37:40" ht="21" customHeight="1" thickBot="1" x14ac:dyDescent="0.35">
      <c r="AK489" s="42">
        <v>95</v>
      </c>
      <c r="AL489" s="41">
        <f>'اسماء العملاء'!A136</f>
        <v>0</v>
      </c>
      <c r="AM489" s="41">
        <f>'اسماء العملاء'!B136</f>
        <v>0</v>
      </c>
      <c r="AN489" s="73">
        <f>'اسماء العملاء'!C136</f>
        <v>0</v>
      </c>
    </row>
    <row r="490" spans="37:40" ht="21" customHeight="1" thickBot="1" x14ac:dyDescent="0.35">
      <c r="AK490" s="42">
        <v>96</v>
      </c>
      <c r="AL490" s="41">
        <f>'اسماء العملاء'!A137</f>
        <v>0</v>
      </c>
      <c r="AM490" s="41">
        <f>'اسماء العملاء'!B137</f>
        <v>0</v>
      </c>
      <c r="AN490" s="73">
        <f>'اسماء العملاء'!C137</f>
        <v>0</v>
      </c>
    </row>
    <row r="491" spans="37:40" ht="21" customHeight="1" thickBot="1" x14ac:dyDescent="0.35">
      <c r="AK491" s="42">
        <v>97</v>
      </c>
      <c r="AL491" s="41">
        <f>'اسماء العملاء'!A138</f>
        <v>0</v>
      </c>
      <c r="AM491" s="41">
        <f>'اسماء العملاء'!B138</f>
        <v>0</v>
      </c>
      <c r="AN491" s="73">
        <f>'اسماء العملاء'!C138</f>
        <v>0</v>
      </c>
    </row>
    <row r="492" spans="37:40" ht="21" customHeight="1" thickBot="1" x14ac:dyDescent="0.35">
      <c r="AK492" s="42">
        <v>98</v>
      </c>
      <c r="AL492" s="41">
        <f>'اسماء العملاء'!A139</f>
        <v>0</v>
      </c>
      <c r="AM492" s="41">
        <f>'اسماء العملاء'!B139</f>
        <v>0</v>
      </c>
      <c r="AN492" s="73">
        <f>'اسماء العملاء'!C139</f>
        <v>0</v>
      </c>
    </row>
    <row r="493" spans="37:40" ht="21" customHeight="1" thickBot="1" x14ac:dyDescent="0.35">
      <c r="AK493" s="42">
        <v>99</v>
      </c>
      <c r="AL493" s="41">
        <f>'اسماء العملاء'!A140</f>
        <v>0</v>
      </c>
      <c r="AM493" s="41">
        <f>'اسماء العملاء'!B140</f>
        <v>0</v>
      </c>
      <c r="AN493" s="73">
        <f>'اسماء العملاء'!C140</f>
        <v>0</v>
      </c>
    </row>
    <row r="494" spans="37:40" ht="21" customHeight="1" thickBot="1" x14ac:dyDescent="0.35">
      <c r="AK494" s="47">
        <v>100</v>
      </c>
      <c r="AL494" s="41">
        <f>'اسماء العملاء'!A142</f>
        <v>0</v>
      </c>
      <c r="AM494" s="41">
        <f>'اسماء العملاء'!B142</f>
        <v>0</v>
      </c>
      <c r="AN494" s="73">
        <f>'اسماء العملاء'!C142</f>
        <v>0</v>
      </c>
    </row>
    <row r="1064" spans="5:10" ht="21" customHeight="1" thickBot="1" x14ac:dyDescent="0.35"/>
    <row r="1065" spans="5:10" ht="21" customHeight="1" thickBot="1" x14ac:dyDescent="0.35">
      <c r="E1065" s="186" t="s">
        <v>0</v>
      </c>
      <c r="F1065" s="186" t="s">
        <v>142</v>
      </c>
      <c r="I1065" s="26" t="s">
        <v>97</v>
      </c>
      <c r="J1065" s="174">
        <v>1</v>
      </c>
    </row>
    <row r="1066" spans="5:10" ht="21" customHeight="1" thickBot="1" x14ac:dyDescent="0.35">
      <c r="E1066" s="41">
        <v>1</v>
      </c>
      <c r="F1066" s="187" t="str">
        <f>'بيان الصيانة'!B2</f>
        <v>1+2+3+ جوزهند</v>
      </c>
      <c r="I1066" s="26" t="s">
        <v>98</v>
      </c>
      <c r="J1066" s="174">
        <v>2</v>
      </c>
    </row>
    <row r="1067" spans="5:10" ht="21" customHeight="1" thickBot="1" x14ac:dyDescent="0.35">
      <c r="E1067" s="150">
        <v>2</v>
      </c>
      <c r="F1067" s="188" t="str">
        <f>'بيان الصيانة'!B3</f>
        <v>شمعة1</v>
      </c>
      <c r="I1067" s="26" t="s">
        <v>99</v>
      </c>
      <c r="J1067" s="174">
        <v>3</v>
      </c>
    </row>
    <row r="1068" spans="5:10" ht="21" customHeight="1" thickBot="1" x14ac:dyDescent="0.35">
      <c r="E1068" s="150">
        <v>3</v>
      </c>
      <c r="F1068" s="188" t="str">
        <f>'بيان الصيانة'!B4</f>
        <v>شمعة2</v>
      </c>
      <c r="I1068" s="26" t="s">
        <v>100</v>
      </c>
      <c r="J1068" s="174">
        <v>4</v>
      </c>
    </row>
    <row r="1069" spans="5:10" ht="21" customHeight="1" thickBot="1" x14ac:dyDescent="0.35">
      <c r="E1069" s="150">
        <v>4</v>
      </c>
      <c r="F1069" s="188">
        <f>'بيان الصيانة'!B5</f>
        <v>0</v>
      </c>
      <c r="I1069" s="26" t="s">
        <v>101</v>
      </c>
      <c r="J1069" s="174">
        <v>5</v>
      </c>
    </row>
    <row r="1070" spans="5:10" ht="21" customHeight="1" thickBot="1" x14ac:dyDescent="0.35">
      <c r="E1070" s="150">
        <v>5</v>
      </c>
      <c r="F1070" s="188">
        <f>'بيان الصيانة'!B6</f>
        <v>0</v>
      </c>
      <c r="I1070" s="26" t="s">
        <v>102</v>
      </c>
      <c r="J1070" s="174">
        <v>6</v>
      </c>
    </row>
    <row r="1071" spans="5:10" ht="21" customHeight="1" thickBot="1" x14ac:dyDescent="0.35">
      <c r="E1071" s="150">
        <v>6</v>
      </c>
      <c r="F1071" s="188">
        <f>'بيان الصيانة'!B7</f>
        <v>0</v>
      </c>
      <c r="I1071" s="26" t="s">
        <v>103</v>
      </c>
      <c r="J1071" s="174">
        <v>7</v>
      </c>
    </row>
    <row r="1072" spans="5:10" ht="21" customHeight="1" thickBot="1" x14ac:dyDescent="0.35">
      <c r="E1072" s="150">
        <v>7</v>
      </c>
      <c r="F1072" s="188">
        <f>'بيان الصيانة'!B8</f>
        <v>0</v>
      </c>
      <c r="I1072" s="26" t="s">
        <v>104</v>
      </c>
      <c r="J1072" s="174">
        <v>8</v>
      </c>
    </row>
    <row r="1073" spans="5:10" ht="21" customHeight="1" thickBot="1" x14ac:dyDescent="0.35">
      <c r="E1073" s="150">
        <v>8</v>
      </c>
      <c r="F1073" s="188">
        <f>'بيان الصيانة'!B9</f>
        <v>0</v>
      </c>
      <c r="I1073" s="26" t="s">
        <v>105</v>
      </c>
      <c r="J1073" s="174">
        <v>9</v>
      </c>
    </row>
    <row r="1074" spans="5:10" ht="21" customHeight="1" thickBot="1" x14ac:dyDescent="0.35">
      <c r="E1074" s="150">
        <v>9</v>
      </c>
      <c r="F1074" s="188">
        <f>'بيان الصيانة'!B10</f>
        <v>0</v>
      </c>
      <c r="I1074" s="26" t="s">
        <v>106</v>
      </c>
      <c r="J1074" s="174">
        <v>10</v>
      </c>
    </row>
    <row r="1075" spans="5:10" ht="21" customHeight="1" thickBot="1" x14ac:dyDescent="0.35">
      <c r="E1075" s="150">
        <v>10</v>
      </c>
      <c r="F1075" s="188">
        <f>'بيان الصيانة'!B11</f>
        <v>0</v>
      </c>
      <c r="I1075" s="26" t="s">
        <v>107</v>
      </c>
      <c r="J1075" s="174">
        <v>11</v>
      </c>
    </row>
    <row r="1076" spans="5:10" ht="21" customHeight="1" thickBot="1" x14ac:dyDescent="0.35">
      <c r="E1076" s="150">
        <v>11</v>
      </c>
      <c r="F1076" s="188">
        <f>'بيان الصيانة'!B12</f>
        <v>0</v>
      </c>
      <c r="I1076" s="26" t="s">
        <v>108</v>
      </c>
      <c r="J1076" s="174">
        <v>12</v>
      </c>
    </row>
    <row r="1077" spans="5:10" ht="21" customHeight="1" thickBot="1" x14ac:dyDescent="0.35">
      <c r="E1077" s="150">
        <v>12</v>
      </c>
      <c r="F1077" s="188">
        <f>'بيان الصيانة'!B13</f>
        <v>0</v>
      </c>
      <c r="I1077" s="26" t="s">
        <v>109</v>
      </c>
      <c r="J1077" s="174">
        <v>13</v>
      </c>
    </row>
    <row r="1078" spans="5:10" ht="21" customHeight="1" thickBot="1" x14ac:dyDescent="0.35">
      <c r="E1078" s="150">
        <v>13</v>
      </c>
      <c r="F1078" s="188">
        <f>'بيان الصيانة'!B14</f>
        <v>0</v>
      </c>
      <c r="I1078" s="26" t="s">
        <v>110</v>
      </c>
      <c r="J1078" s="174">
        <v>14</v>
      </c>
    </row>
    <row r="1079" spans="5:10" ht="21" customHeight="1" thickBot="1" x14ac:dyDescent="0.35">
      <c r="E1079" s="150">
        <v>14</v>
      </c>
      <c r="F1079" s="188">
        <f>'بيان الصيانة'!B15</f>
        <v>0</v>
      </c>
      <c r="I1079" s="26" t="s">
        <v>111</v>
      </c>
      <c r="J1079" s="174">
        <v>15</v>
      </c>
    </row>
    <row r="1080" spans="5:10" ht="21" customHeight="1" thickBot="1" x14ac:dyDescent="0.35">
      <c r="E1080" s="150">
        <v>15</v>
      </c>
      <c r="F1080" s="188">
        <f>'بيان الصيانة'!B16</f>
        <v>0</v>
      </c>
      <c r="I1080" s="26" t="s">
        <v>112</v>
      </c>
      <c r="J1080" s="174">
        <v>16</v>
      </c>
    </row>
    <row r="1081" spans="5:10" ht="21" customHeight="1" thickBot="1" x14ac:dyDescent="0.35">
      <c r="E1081" s="150">
        <v>16</v>
      </c>
      <c r="F1081" s="188">
        <f>'بيان الصيانة'!B17</f>
        <v>0</v>
      </c>
      <c r="I1081" s="26" t="s">
        <v>113</v>
      </c>
      <c r="J1081" s="174">
        <v>17</v>
      </c>
    </row>
    <row r="1082" spans="5:10" ht="21" customHeight="1" thickBot="1" x14ac:dyDescent="0.35">
      <c r="E1082" s="150">
        <v>17</v>
      </c>
      <c r="F1082" s="188">
        <f>'بيان الصيانة'!B18</f>
        <v>0</v>
      </c>
      <c r="I1082" s="26" t="s">
        <v>114</v>
      </c>
      <c r="J1082" s="174">
        <v>18</v>
      </c>
    </row>
    <row r="1083" spans="5:10" ht="21" customHeight="1" thickBot="1" x14ac:dyDescent="0.35">
      <c r="E1083" s="150">
        <v>18</v>
      </c>
      <c r="F1083" s="188">
        <f>'بيان الصيانة'!B19</f>
        <v>0</v>
      </c>
      <c r="I1083" s="26" t="s">
        <v>115</v>
      </c>
      <c r="J1083" s="174">
        <v>19</v>
      </c>
    </row>
    <row r="1084" spans="5:10" ht="21" customHeight="1" thickBot="1" x14ac:dyDescent="0.35">
      <c r="E1084" s="150">
        <v>19</v>
      </c>
      <c r="F1084" s="188">
        <f>'بيان الصيانة'!B20</f>
        <v>0</v>
      </c>
      <c r="I1084" s="26" t="s">
        <v>116</v>
      </c>
      <c r="J1084" s="174">
        <v>20</v>
      </c>
    </row>
    <row r="1085" spans="5:10" ht="21" customHeight="1" thickBot="1" x14ac:dyDescent="0.35">
      <c r="E1085" s="150">
        <v>20</v>
      </c>
      <c r="F1085" s="188">
        <f>'بيان الصيانة'!B21</f>
        <v>0</v>
      </c>
      <c r="I1085" s="26" t="s">
        <v>117</v>
      </c>
      <c r="J1085" s="174">
        <v>21</v>
      </c>
    </row>
    <row r="1086" spans="5:10" ht="21" customHeight="1" thickBot="1" x14ac:dyDescent="0.35">
      <c r="E1086" s="150">
        <v>21</v>
      </c>
      <c r="F1086" s="188">
        <f>'بيان الصيانة'!B22</f>
        <v>0</v>
      </c>
      <c r="I1086" s="26" t="s">
        <v>118</v>
      </c>
      <c r="J1086" s="174">
        <v>22</v>
      </c>
    </row>
    <row r="1087" spans="5:10" ht="21" customHeight="1" thickBot="1" x14ac:dyDescent="0.35">
      <c r="E1087" s="150">
        <v>22</v>
      </c>
      <c r="F1087" s="188">
        <f>'بيان الصيانة'!B23</f>
        <v>0</v>
      </c>
      <c r="I1087" s="26" t="s">
        <v>119</v>
      </c>
      <c r="J1087" s="174">
        <v>23</v>
      </c>
    </row>
    <row r="1088" spans="5:10" ht="21" customHeight="1" thickBot="1" x14ac:dyDescent="0.35">
      <c r="E1088" s="150">
        <v>23</v>
      </c>
      <c r="F1088" s="188">
        <f>'بيان الصيانة'!B24</f>
        <v>0</v>
      </c>
      <c r="I1088" s="26" t="s">
        <v>120</v>
      </c>
      <c r="J1088" s="174">
        <v>24</v>
      </c>
    </row>
    <row r="1089" spans="5:10" ht="21" customHeight="1" thickBot="1" x14ac:dyDescent="0.35">
      <c r="E1089" s="150">
        <v>24</v>
      </c>
      <c r="F1089" s="188">
        <f>'بيان الصيانة'!B25</f>
        <v>0</v>
      </c>
      <c r="I1089" s="26" t="s">
        <v>121</v>
      </c>
      <c r="J1089" s="174">
        <v>25</v>
      </c>
    </row>
    <row r="1090" spans="5:10" ht="21" customHeight="1" thickBot="1" x14ac:dyDescent="0.35">
      <c r="E1090" s="150">
        <v>25</v>
      </c>
      <c r="F1090" s="188">
        <f>'بيان الصيانة'!B26</f>
        <v>0</v>
      </c>
      <c r="I1090" s="26" t="s">
        <v>122</v>
      </c>
      <c r="J1090" s="174">
        <v>26</v>
      </c>
    </row>
    <row r="1091" spans="5:10" ht="21" customHeight="1" thickBot="1" x14ac:dyDescent="0.35">
      <c r="E1091" s="150">
        <v>26</v>
      </c>
      <c r="F1091" s="188">
        <f>'بيان الصيانة'!B27</f>
        <v>0</v>
      </c>
      <c r="I1091" s="26" t="s">
        <v>123</v>
      </c>
      <c r="J1091" s="174">
        <v>27</v>
      </c>
    </row>
    <row r="1092" spans="5:10" ht="21" customHeight="1" thickBot="1" x14ac:dyDescent="0.35">
      <c r="E1092" s="150">
        <v>27</v>
      </c>
      <c r="F1092" s="188">
        <f>'بيان الصيانة'!B28</f>
        <v>0</v>
      </c>
      <c r="I1092" s="26" t="s">
        <v>124</v>
      </c>
      <c r="J1092" s="174">
        <v>28</v>
      </c>
    </row>
    <row r="1093" spans="5:10" ht="21" customHeight="1" thickBot="1" x14ac:dyDescent="0.35">
      <c r="E1093" s="150">
        <v>28</v>
      </c>
      <c r="F1093" s="188">
        <f>'بيان الصيانة'!B29</f>
        <v>0</v>
      </c>
      <c r="I1093" s="26" t="s">
        <v>125</v>
      </c>
      <c r="J1093" s="174">
        <v>29</v>
      </c>
    </row>
    <row r="1094" spans="5:10" ht="21" customHeight="1" thickBot="1" x14ac:dyDescent="0.35">
      <c r="E1094" s="150">
        <v>29</v>
      </c>
      <c r="F1094" s="188">
        <f>'بيان الصيانة'!B30</f>
        <v>0</v>
      </c>
      <c r="I1094" s="26" t="s">
        <v>126</v>
      </c>
      <c r="J1094" s="174">
        <v>30</v>
      </c>
    </row>
    <row r="1095" spans="5:10" ht="21" customHeight="1" thickBot="1" x14ac:dyDescent="0.35">
      <c r="E1095" s="150">
        <v>30</v>
      </c>
      <c r="F1095" s="188">
        <f>'بيان الصيانة'!B31</f>
        <v>0</v>
      </c>
      <c r="I1095" s="26" t="s">
        <v>127</v>
      </c>
      <c r="J1095" s="174">
        <v>31</v>
      </c>
    </row>
    <row r="1096" spans="5:10" ht="21" customHeight="1" thickBot="1" x14ac:dyDescent="0.35">
      <c r="E1096" s="150">
        <v>31</v>
      </c>
      <c r="F1096" s="188">
        <f>'بيان الصيانة'!B32</f>
        <v>0</v>
      </c>
      <c r="I1096" s="26" t="s">
        <v>128</v>
      </c>
    </row>
    <row r="1097" spans="5:10" ht="21" customHeight="1" thickBot="1" x14ac:dyDescent="0.35">
      <c r="E1097" s="150">
        <v>32</v>
      </c>
      <c r="F1097" s="188">
        <f>'بيان الصيانة'!B33</f>
        <v>0</v>
      </c>
      <c r="I1097" s="26" t="s">
        <v>129</v>
      </c>
    </row>
    <row r="1098" spans="5:10" ht="21" customHeight="1" thickBot="1" x14ac:dyDescent="0.35">
      <c r="E1098" s="150">
        <v>33</v>
      </c>
      <c r="F1098" s="188">
        <f>'بيان الصيانة'!B34</f>
        <v>0</v>
      </c>
      <c r="I1098" s="26" t="s">
        <v>130</v>
      </c>
    </row>
    <row r="1099" spans="5:10" ht="21" customHeight="1" thickBot="1" x14ac:dyDescent="0.35">
      <c r="E1099" s="150">
        <v>34</v>
      </c>
      <c r="F1099" s="188">
        <f>'بيان الصيانة'!B35</f>
        <v>0</v>
      </c>
      <c r="I1099" s="26" t="s">
        <v>131</v>
      </c>
    </row>
    <row r="1100" spans="5:10" ht="21" customHeight="1" x14ac:dyDescent="0.3">
      <c r="E1100" s="150">
        <v>35</v>
      </c>
      <c r="F1100" s="188">
        <f>'بيان الصيانة'!B36</f>
        <v>0</v>
      </c>
      <c r="I1100" s="26" t="s">
        <v>132</v>
      </c>
    </row>
    <row r="1101" spans="5:10" ht="21" customHeight="1" x14ac:dyDescent="0.3">
      <c r="E1101" s="150">
        <v>36</v>
      </c>
      <c r="F1101" s="188">
        <f>'بيان الصيانة'!B37</f>
        <v>0</v>
      </c>
    </row>
    <row r="1102" spans="5:10" ht="21" customHeight="1" x14ac:dyDescent="0.3">
      <c r="E1102" s="150">
        <v>37</v>
      </c>
      <c r="F1102" s="188">
        <f>'بيان الصيانة'!B38</f>
        <v>0</v>
      </c>
    </row>
    <row r="1103" spans="5:10" ht="21" customHeight="1" x14ac:dyDescent="0.3">
      <c r="E1103" s="150">
        <v>38</v>
      </c>
      <c r="F1103" s="188">
        <f>'بيان الصيانة'!B39</f>
        <v>0</v>
      </c>
    </row>
    <row r="1104" spans="5:10" ht="21" customHeight="1" x14ac:dyDescent="0.3">
      <c r="E1104" s="150">
        <v>39</v>
      </c>
      <c r="F1104" s="188">
        <f>'بيان الصيانة'!B40</f>
        <v>0</v>
      </c>
    </row>
    <row r="1105" spans="5:6" ht="21" customHeight="1" x14ac:dyDescent="0.3">
      <c r="E1105" s="150">
        <v>40</v>
      </c>
      <c r="F1105" s="188">
        <f>'بيان الصيانة'!B41</f>
        <v>0</v>
      </c>
    </row>
    <row r="1106" spans="5:6" ht="21" customHeight="1" x14ac:dyDescent="0.3">
      <c r="E1106" s="150">
        <v>41</v>
      </c>
      <c r="F1106" s="188">
        <f>'بيان الصيانة'!B42</f>
        <v>0</v>
      </c>
    </row>
    <row r="1107" spans="5:6" ht="21" customHeight="1" x14ac:dyDescent="0.3">
      <c r="E1107" s="150">
        <v>42</v>
      </c>
      <c r="F1107" s="188">
        <f>'بيان الصيانة'!B43</f>
        <v>0</v>
      </c>
    </row>
    <row r="1108" spans="5:6" ht="21" customHeight="1" x14ac:dyDescent="0.3">
      <c r="E1108" s="150">
        <v>43</v>
      </c>
      <c r="F1108" s="188">
        <f>'بيان الصيانة'!B44</f>
        <v>0</v>
      </c>
    </row>
    <row r="1109" spans="5:6" ht="21" customHeight="1" x14ac:dyDescent="0.3">
      <c r="E1109" s="150">
        <v>44</v>
      </c>
      <c r="F1109" s="188">
        <f>'بيان الصيانة'!B45</f>
        <v>0</v>
      </c>
    </row>
    <row r="1110" spans="5:6" ht="21" customHeight="1" x14ac:dyDescent="0.3">
      <c r="E1110" s="150">
        <v>45</v>
      </c>
      <c r="F1110" s="188">
        <f>'بيان الصيانة'!B46</f>
        <v>0</v>
      </c>
    </row>
    <row r="1111" spans="5:6" ht="21" customHeight="1" x14ac:dyDescent="0.3">
      <c r="E1111" s="150">
        <v>46</v>
      </c>
      <c r="F1111" s="188">
        <f>'بيان الصيانة'!B47</f>
        <v>0</v>
      </c>
    </row>
    <row r="1112" spans="5:6" ht="21" customHeight="1" x14ac:dyDescent="0.3">
      <c r="E1112" s="150">
        <v>47</v>
      </c>
      <c r="F1112" s="188">
        <f>'بيان الصيانة'!B48</f>
        <v>0</v>
      </c>
    </row>
    <row r="1113" spans="5:6" ht="21" customHeight="1" x14ac:dyDescent="0.3">
      <c r="E1113" s="150">
        <v>48</v>
      </c>
      <c r="F1113" s="188">
        <f>'بيان الصيانة'!B49</f>
        <v>0</v>
      </c>
    </row>
    <row r="1114" spans="5:6" ht="21" customHeight="1" x14ac:dyDescent="0.3">
      <c r="E1114" s="150">
        <v>49</v>
      </c>
      <c r="F1114" s="188">
        <f>'بيان الصيانة'!B50</f>
        <v>0</v>
      </c>
    </row>
    <row r="1115" spans="5:6" ht="21" customHeight="1" x14ac:dyDescent="0.3">
      <c r="E1115" s="150">
        <v>50</v>
      </c>
      <c r="F1115" s="188">
        <f>'بيان الصيانة'!B51</f>
        <v>0</v>
      </c>
    </row>
    <row r="1116" spans="5:6" ht="21" customHeight="1" x14ac:dyDescent="0.3">
      <c r="E1116" s="150">
        <v>51</v>
      </c>
      <c r="F1116" s="188">
        <f>'بيان الصيانة'!B52</f>
        <v>0</v>
      </c>
    </row>
    <row r="1117" spans="5:6" ht="21" customHeight="1" x14ac:dyDescent="0.3">
      <c r="E1117" s="150">
        <v>52</v>
      </c>
      <c r="F1117" s="188">
        <f>'بيان الصيانة'!B53</f>
        <v>0</v>
      </c>
    </row>
    <row r="1118" spans="5:6" ht="21" customHeight="1" x14ac:dyDescent="0.3">
      <c r="E1118" s="150">
        <v>53</v>
      </c>
      <c r="F1118" s="188">
        <f>'بيان الصيانة'!B54</f>
        <v>0</v>
      </c>
    </row>
    <row r="1119" spans="5:6" ht="21" customHeight="1" x14ac:dyDescent="0.3">
      <c r="E1119" s="150">
        <v>54</v>
      </c>
      <c r="F1119" s="188">
        <f>'بيان الصيانة'!B55</f>
        <v>0</v>
      </c>
    </row>
    <row r="1120" spans="5:6" ht="21" customHeight="1" x14ac:dyDescent="0.3">
      <c r="E1120" s="150">
        <v>55</v>
      </c>
      <c r="F1120" s="188">
        <f>'بيان الصيانة'!B56</f>
        <v>0</v>
      </c>
    </row>
    <row r="1121" spans="5:6" ht="21" customHeight="1" x14ac:dyDescent="0.3">
      <c r="E1121" s="150">
        <v>56</v>
      </c>
      <c r="F1121" s="188">
        <f>'بيان الصيانة'!B57</f>
        <v>0</v>
      </c>
    </row>
    <row r="1122" spans="5:6" ht="21" customHeight="1" x14ac:dyDescent="0.3">
      <c r="E1122" s="150">
        <v>57</v>
      </c>
      <c r="F1122" s="188">
        <f>'بيان الصيانة'!B58</f>
        <v>0</v>
      </c>
    </row>
    <row r="1123" spans="5:6" ht="21" customHeight="1" x14ac:dyDescent="0.3">
      <c r="E1123" s="150">
        <v>58</v>
      </c>
      <c r="F1123" s="188">
        <f>'بيان الصيانة'!B59</f>
        <v>0</v>
      </c>
    </row>
    <row r="1124" spans="5:6" ht="21" customHeight="1" x14ac:dyDescent="0.3">
      <c r="E1124" s="150">
        <v>59</v>
      </c>
      <c r="F1124" s="188">
        <f>'بيان الصيانة'!B60</f>
        <v>0</v>
      </c>
    </row>
    <row r="1125" spans="5:6" ht="21" customHeight="1" x14ac:dyDescent="0.3">
      <c r="E1125" s="150">
        <v>60</v>
      </c>
      <c r="F1125" s="188">
        <f>'بيان الصيانة'!B61</f>
        <v>0</v>
      </c>
    </row>
    <row r="1126" spans="5:6" ht="21" customHeight="1" x14ac:dyDescent="0.3">
      <c r="E1126" s="150">
        <v>61</v>
      </c>
      <c r="F1126" s="188">
        <f>'بيان الصيانة'!B62</f>
        <v>0</v>
      </c>
    </row>
    <row r="1127" spans="5:6" ht="21" customHeight="1" x14ac:dyDescent="0.3">
      <c r="E1127" s="150">
        <v>62</v>
      </c>
      <c r="F1127" s="188">
        <f>'بيان الصيانة'!B63</f>
        <v>0</v>
      </c>
    </row>
    <row r="1128" spans="5:6" ht="21" customHeight="1" x14ac:dyDescent="0.3">
      <c r="E1128" s="150">
        <v>63</v>
      </c>
      <c r="F1128" s="188">
        <f>'بيان الصيانة'!B64</f>
        <v>0</v>
      </c>
    </row>
    <row r="1129" spans="5:6" ht="21" customHeight="1" x14ac:dyDescent="0.3">
      <c r="E1129" s="150">
        <v>64</v>
      </c>
      <c r="F1129" s="188">
        <f>'بيان الصيانة'!B65</f>
        <v>0</v>
      </c>
    </row>
    <row r="1130" spans="5:6" ht="21" customHeight="1" x14ac:dyDescent="0.3">
      <c r="E1130" s="150">
        <v>65</v>
      </c>
      <c r="F1130" s="188">
        <f>'بيان الصيانة'!B66</f>
        <v>0</v>
      </c>
    </row>
    <row r="1131" spans="5:6" ht="21" customHeight="1" x14ac:dyDescent="0.3">
      <c r="E1131" s="150">
        <v>66</v>
      </c>
      <c r="F1131" s="188">
        <f>'بيان الصيانة'!B67</f>
        <v>0</v>
      </c>
    </row>
    <row r="1132" spans="5:6" ht="21" customHeight="1" x14ac:dyDescent="0.3">
      <c r="E1132" s="150">
        <v>67</v>
      </c>
      <c r="F1132" s="188">
        <f>'بيان الصيانة'!B68</f>
        <v>0</v>
      </c>
    </row>
    <row r="1133" spans="5:6" ht="21" customHeight="1" x14ac:dyDescent="0.3">
      <c r="E1133" s="150">
        <v>68</v>
      </c>
      <c r="F1133" s="188">
        <f>'بيان الصيانة'!B69</f>
        <v>0</v>
      </c>
    </row>
    <row r="1134" spans="5:6" ht="21" customHeight="1" x14ac:dyDescent="0.3">
      <c r="E1134" s="150">
        <v>69</v>
      </c>
      <c r="F1134" s="188">
        <f>'بيان الصيانة'!B70</f>
        <v>0</v>
      </c>
    </row>
    <row r="1135" spans="5:6" ht="21" customHeight="1" x14ac:dyDescent="0.3">
      <c r="E1135" s="150">
        <v>70</v>
      </c>
      <c r="F1135" s="188">
        <f>'بيان الصيانة'!B71</f>
        <v>0</v>
      </c>
    </row>
    <row r="1136" spans="5:6" ht="21" customHeight="1" x14ac:dyDescent="0.3">
      <c r="E1136" s="150">
        <v>71</v>
      </c>
      <c r="F1136" s="188">
        <f>'بيان الصيانة'!B72</f>
        <v>0</v>
      </c>
    </row>
    <row r="1137" spans="5:6" ht="21" customHeight="1" x14ac:dyDescent="0.3">
      <c r="E1137" s="150">
        <v>72</v>
      </c>
      <c r="F1137" s="188">
        <f>'بيان الصيانة'!B73</f>
        <v>0</v>
      </c>
    </row>
    <row r="1138" spans="5:6" ht="21" customHeight="1" x14ac:dyDescent="0.3">
      <c r="E1138" s="150">
        <v>73</v>
      </c>
      <c r="F1138" s="188">
        <f>'بيان الصيانة'!B74</f>
        <v>0</v>
      </c>
    </row>
    <row r="1139" spans="5:6" ht="21" customHeight="1" x14ac:dyDescent="0.3">
      <c r="E1139" s="150">
        <v>74</v>
      </c>
      <c r="F1139" s="188">
        <f>'بيان الصيانة'!B75</f>
        <v>0</v>
      </c>
    </row>
    <row r="1140" spans="5:6" ht="21" customHeight="1" x14ac:dyDescent="0.3">
      <c r="E1140" s="150">
        <v>75</v>
      </c>
      <c r="F1140" s="188">
        <f>'بيان الصيانة'!B76</f>
        <v>0</v>
      </c>
    </row>
    <row r="1141" spans="5:6" ht="21" customHeight="1" x14ac:dyDescent="0.3">
      <c r="E1141" s="150">
        <v>76</v>
      </c>
      <c r="F1141" s="188">
        <f>'بيان الصيانة'!B77</f>
        <v>0</v>
      </c>
    </row>
    <row r="1142" spans="5:6" ht="21" customHeight="1" x14ac:dyDescent="0.3">
      <c r="E1142" s="150">
        <v>77</v>
      </c>
      <c r="F1142" s="188">
        <f>'بيان الصيانة'!B78</f>
        <v>0</v>
      </c>
    </row>
    <row r="1143" spans="5:6" ht="21" customHeight="1" x14ac:dyDescent="0.3">
      <c r="E1143" s="150">
        <v>78</v>
      </c>
      <c r="F1143" s="188">
        <f>'بيان الصيانة'!B79</f>
        <v>0</v>
      </c>
    </row>
    <row r="1144" spans="5:6" ht="21" customHeight="1" x14ac:dyDescent="0.3">
      <c r="E1144" s="150">
        <v>79</v>
      </c>
      <c r="F1144" s="188">
        <f>'بيان الصيانة'!B80</f>
        <v>0</v>
      </c>
    </row>
    <row r="1145" spans="5:6" ht="21" customHeight="1" x14ac:dyDescent="0.3">
      <c r="E1145" s="150">
        <v>80</v>
      </c>
      <c r="F1145" s="188">
        <f>'بيان الصيانة'!B81</f>
        <v>0</v>
      </c>
    </row>
    <row r="1146" spans="5:6" ht="21" customHeight="1" x14ac:dyDescent="0.3">
      <c r="E1146" s="150">
        <v>81</v>
      </c>
      <c r="F1146" s="188">
        <f>'بيان الصيانة'!B82</f>
        <v>0</v>
      </c>
    </row>
    <row r="1147" spans="5:6" ht="21" customHeight="1" x14ac:dyDescent="0.3">
      <c r="E1147" s="150">
        <v>82</v>
      </c>
      <c r="F1147" s="188">
        <f>'بيان الصيانة'!B83</f>
        <v>0</v>
      </c>
    </row>
    <row r="1148" spans="5:6" ht="21" customHeight="1" x14ac:dyDescent="0.3">
      <c r="E1148" s="150">
        <v>83</v>
      </c>
      <c r="F1148" s="188">
        <f>'بيان الصيانة'!B84</f>
        <v>0</v>
      </c>
    </row>
    <row r="1149" spans="5:6" ht="21" customHeight="1" x14ac:dyDescent="0.3">
      <c r="E1149" s="150">
        <v>84</v>
      </c>
      <c r="F1149" s="188">
        <f>'بيان الصيانة'!B85</f>
        <v>0</v>
      </c>
    </row>
    <row r="1150" spans="5:6" ht="21" customHeight="1" x14ac:dyDescent="0.3">
      <c r="E1150" s="150">
        <v>85</v>
      </c>
      <c r="F1150" s="188">
        <f>'بيان الصيانة'!B86</f>
        <v>0</v>
      </c>
    </row>
    <row r="1151" spans="5:6" ht="21" customHeight="1" x14ac:dyDescent="0.3">
      <c r="E1151" s="150">
        <v>86</v>
      </c>
      <c r="F1151" s="188">
        <f>'بيان الصيانة'!B87</f>
        <v>0</v>
      </c>
    </row>
    <row r="1152" spans="5:6" ht="21" customHeight="1" x14ac:dyDescent="0.3">
      <c r="E1152" s="150">
        <v>87</v>
      </c>
      <c r="F1152" s="188">
        <f>'بيان الصيانة'!B88</f>
        <v>0</v>
      </c>
    </row>
    <row r="1153" spans="5:6" ht="21" customHeight="1" x14ac:dyDescent="0.3">
      <c r="E1153" s="150">
        <v>88</v>
      </c>
      <c r="F1153" s="188">
        <f>'بيان الصيانة'!B89</f>
        <v>0</v>
      </c>
    </row>
    <row r="1154" spans="5:6" ht="21" customHeight="1" x14ac:dyDescent="0.3">
      <c r="E1154" s="150">
        <v>89</v>
      </c>
      <c r="F1154" s="188">
        <f>'بيان الصيانة'!B90</f>
        <v>0</v>
      </c>
    </row>
    <row r="1155" spans="5:6" ht="21" customHeight="1" x14ac:dyDescent="0.3">
      <c r="E1155" s="150">
        <v>90</v>
      </c>
      <c r="F1155" s="188">
        <f>'بيان الصيانة'!B91</f>
        <v>0</v>
      </c>
    </row>
    <row r="1156" spans="5:6" ht="21" customHeight="1" x14ac:dyDescent="0.3">
      <c r="E1156" s="150">
        <v>91</v>
      </c>
      <c r="F1156" s="188">
        <f>'بيان الصيانة'!B92</f>
        <v>0</v>
      </c>
    </row>
    <row r="1157" spans="5:6" ht="21" customHeight="1" x14ac:dyDescent="0.3">
      <c r="E1157" s="150">
        <v>92</v>
      </c>
      <c r="F1157" s="188">
        <f>'بيان الصيانة'!B93</f>
        <v>0</v>
      </c>
    </row>
    <row r="1158" spans="5:6" ht="21" customHeight="1" x14ac:dyDescent="0.3">
      <c r="E1158" s="150">
        <v>93</v>
      </c>
      <c r="F1158" s="188">
        <f>'بيان الصيانة'!B94</f>
        <v>0</v>
      </c>
    </row>
    <row r="1159" spans="5:6" ht="21" customHeight="1" x14ac:dyDescent="0.3">
      <c r="E1159" s="150">
        <v>94</v>
      </c>
      <c r="F1159" s="188">
        <f>'بيان الصيانة'!B95</f>
        <v>0</v>
      </c>
    </row>
    <row r="1160" spans="5:6" ht="21" customHeight="1" x14ac:dyDescent="0.3">
      <c r="E1160" s="150">
        <v>95</v>
      </c>
      <c r="F1160" s="188">
        <f>'بيان الصيانة'!B96</f>
        <v>0</v>
      </c>
    </row>
    <row r="1161" spans="5:6" ht="21" customHeight="1" x14ac:dyDescent="0.3">
      <c r="E1161" s="150">
        <v>96</v>
      </c>
      <c r="F1161" s="188">
        <f>'بيان الصيانة'!B97</f>
        <v>0</v>
      </c>
    </row>
    <row r="1162" spans="5:6" ht="21" customHeight="1" x14ac:dyDescent="0.3">
      <c r="E1162" s="150">
        <v>97</v>
      </c>
      <c r="F1162" s="188">
        <f>'بيان الصيانة'!B98</f>
        <v>0</v>
      </c>
    </row>
    <row r="1163" spans="5:6" ht="21" customHeight="1" x14ac:dyDescent="0.3">
      <c r="E1163" s="150">
        <v>98</v>
      </c>
      <c r="F1163" s="188">
        <f>'بيان الصيانة'!B99</f>
        <v>0</v>
      </c>
    </row>
    <row r="1164" spans="5:6" ht="21" customHeight="1" x14ac:dyDescent="0.3">
      <c r="E1164" s="150">
        <v>99</v>
      </c>
      <c r="F1164" s="188">
        <f>'بيان الصيانة'!B100</f>
        <v>0</v>
      </c>
    </row>
    <row r="1165" spans="5:6" ht="21" customHeight="1" x14ac:dyDescent="0.3">
      <c r="E1165" s="150">
        <v>100</v>
      </c>
      <c r="F1165" s="188">
        <f>'بيان الصيانة'!B101</f>
        <v>0</v>
      </c>
    </row>
    <row r="1166" spans="5:6" ht="21" customHeight="1" x14ac:dyDescent="0.3">
      <c r="E1166" s="150">
        <v>101</v>
      </c>
      <c r="F1166" s="188">
        <f>'بيان الصيانة'!B102</f>
        <v>0</v>
      </c>
    </row>
    <row r="1167" spans="5:6" ht="21" customHeight="1" x14ac:dyDescent="0.3">
      <c r="E1167" s="150">
        <v>102</v>
      </c>
      <c r="F1167" s="188">
        <f>'بيان الصيانة'!B103</f>
        <v>0</v>
      </c>
    </row>
    <row r="1168" spans="5:6" ht="21" customHeight="1" x14ac:dyDescent="0.3">
      <c r="E1168" s="150">
        <v>103</v>
      </c>
      <c r="F1168" s="188">
        <f>'بيان الصيانة'!B104</f>
        <v>0</v>
      </c>
    </row>
    <row r="1169" spans="5:6" ht="21" customHeight="1" x14ac:dyDescent="0.3">
      <c r="E1169" s="150">
        <v>104</v>
      </c>
      <c r="F1169" s="188">
        <f>'بيان الصيانة'!B105</f>
        <v>0</v>
      </c>
    </row>
    <row r="1170" spans="5:6" ht="21" customHeight="1" x14ac:dyDescent="0.3">
      <c r="E1170" s="150">
        <v>105</v>
      </c>
      <c r="F1170" s="188">
        <f>'بيان الصيانة'!B106</f>
        <v>0</v>
      </c>
    </row>
    <row r="1171" spans="5:6" ht="21" customHeight="1" x14ac:dyDescent="0.3">
      <c r="E1171" s="150">
        <v>106</v>
      </c>
      <c r="F1171" s="188">
        <f>'بيان الصيانة'!B107</f>
        <v>0</v>
      </c>
    </row>
    <row r="1172" spans="5:6" ht="21" customHeight="1" x14ac:dyDescent="0.3">
      <c r="E1172" s="150">
        <v>107</v>
      </c>
      <c r="F1172" s="188">
        <f>'بيان الصيانة'!B108</f>
        <v>0</v>
      </c>
    </row>
    <row r="1173" spans="5:6" ht="21" customHeight="1" x14ac:dyDescent="0.3">
      <c r="E1173" s="150">
        <v>108</v>
      </c>
      <c r="F1173" s="188">
        <f>'بيان الصيانة'!B109</f>
        <v>0</v>
      </c>
    </row>
    <row r="1174" spans="5:6" ht="21" customHeight="1" x14ac:dyDescent="0.3">
      <c r="E1174" s="150">
        <v>109</v>
      </c>
      <c r="F1174" s="188">
        <f>'بيان الصيانة'!B110</f>
        <v>0</v>
      </c>
    </row>
    <row r="1175" spans="5:6" ht="21" customHeight="1" x14ac:dyDescent="0.3">
      <c r="E1175" s="150">
        <v>110</v>
      </c>
      <c r="F1175" s="188">
        <f>'بيان الصيانة'!B111</f>
        <v>0</v>
      </c>
    </row>
    <row r="1176" spans="5:6" ht="21" customHeight="1" x14ac:dyDescent="0.3">
      <c r="E1176" s="150">
        <v>111</v>
      </c>
      <c r="F1176" s="188">
        <f>'بيان الصيانة'!B112</f>
        <v>0</v>
      </c>
    </row>
    <row r="1177" spans="5:6" ht="21" customHeight="1" x14ac:dyDescent="0.3">
      <c r="E1177" s="150">
        <v>112</v>
      </c>
      <c r="F1177" s="188">
        <f>'بيان الصيانة'!B113</f>
        <v>0</v>
      </c>
    </row>
    <row r="1178" spans="5:6" ht="21" customHeight="1" x14ac:dyDescent="0.3">
      <c r="E1178" s="150">
        <v>113</v>
      </c>
      <c r="F1178" s="188">
        <f>'بيان الصيانة'!B114</f>
        <v>0</v>
      </c>
    </row>
    <row r="1179" spans="5:6" ht="21" customHeight="1" x14ac:dyDescent="0.3">
      <c r="E1179" s="150">
        <v>114</v>
      </c>
      <c r="F1179" s="188">
        <f>'بيان الصيانة'!B115</f>
        <v>0</v>
      </c>
    </row>
    <row r="1180" spans="5:6" ht="21" customHeight="1" x14ac:dyDescent="0.3">
      <c r="E1180" s="150">
        <v>115</v>
      </c>
      <c r="F1180" s="188">
        <f>'بيان الصيانة'!B116</f>
        <v>0</v>
      </c>
    </row>
    <row r="1181" spans="5:6" ht="21" customHeight="1" x14ac:dyDescent="0.3">
      <c r="E1181" s="150">
        <v>116</v>
      </c>
      <c r="F1181" s="188">
        <f>'بيان الصيانة'!B117</f>
        <v>0</v>
      </c>
    </row>
    <row r="1182" spans="5:6" ht="21" customHeight="1" x14ac:dyDescent="0.3">
      <c r="E1182" s="150">
        <v>117</v>
      </c>
      <c r="F1182" s="188">
        <f>'بيان الصيانة'!B118</f>
        <v>0</v>
      </c>
    </row>
    <row r="1183" spans="5:6" ht="21" customHeight="1" thickBot="1" x14ac:dyDescent="0.35">
      <c r="E1183" s="189">
        <v>118</v>
      </c>
      <c r="F1183" s="188">
        <f>'بيان الصيانة'!B119</f>
        <v>0</v>
      </c>
    </row>
    <row r="1184" spans="5:6" ht="21" customHeight="1" thickBot="1" x14ac:dyDescent="0.35">
      <c r="E1184" s="41">
        <v>119</v>
      </c>
      <c r="F1184" s="190">
        <f>'بيان الصيانة'!B120</f>
        <v>0</v>
      </c>
    </row>
    <row r="1185" spans="6:6" ht="21" customHeight="1" x14ac:dyDescent="0.3">
      <c r="F1185" s="63"/>
    </row>
    <row r="1186" spans="6:6" ht="21" customHeight="1" x14ac:dyDescent="0.3">
      <c r="F1186" s="63"/>
    </row>
  </sheetData>
  <mergeCells count="1">
    <mergeCell ref="A2:F2"/>
  </mergeCells>
  <dataValidations count="4">
    <dataValidation type="date" operator="notEqual" allowBlank="1" showInputMessage="1" showErrorMessage="1" sqref="A3:A103">
      <formula1>43344</formula1>
    </dataValidation>
    <dataValidation type="list" allowBlank="1" showInputMessage="1" showErrorMessage="1" sqref="B3:B103">
      <formula1>$AL$395:$AL$494</formula1>
    </dataValidation>
    <dataValidation type="list" allowBlank="1" showInputMessage="1" showErrorMessage="1" sqref="F3">
      <formula1>$F$1066:$F$1184</formula1>
    </dataValidation>
    <dataValidation type="list" allowBlank="1" showInputMessage="1" showErrorMessage="1" sqref="G3:AP3">
      <formula1>$I$1065:$I$1100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5"/>
  <sheetViews>
    <sheetView showGridLines="0" rightToLeft="1" workbookViewId="0">
      <selection activeCell="F3" sqref="F3"/>
    </sheetView>
  </sheetViews>
  <sheetFormatPr defaultColWidth="9.109375" defaultRowHeight="21.9" customHeight="1" x14ac:dyDescent="0.3"/>
  <cols>
    <col min="1" max="1" width="13.5546875" style="167" customWidth="1"/>
    <col min="2" max="2" width="16.88671875" style="167" customWidth="1"/>
    <col min="3" max="3" width="8.109375" style="167" customWidth="1"/>
    <col min="4" max="4" width="32" style="167" customWidth="1"/>
    <col min="5" max="5" width="18.88671875" style="167" customWidth="1"/>
    <col min="6" max="6" width="10.33203125" style="167" bestFit="1" customWidth="1"/>
    <col min="7" max="7" width="18.109375" style="167" customWidth="1"/>
    <col min="8" max="8" width="19.5546875" style="167" customWidth="1"/>
    <col min="9" max="16384" width="9.109375" style="167"/>
  </cols>
  <sheetData>
    <row r="1" spans="1:8" ht="21.9" customHeight="1" thickBot="1" x14ac:dyDescent="0.35"/>
    <row r="2" spans="1:8" ht="21.9" customHeight="1" thickBot="1" x14ac:dyDescent="0.35">
      <c r="A2" s="180" t="s">
        <v>38</v>
      </c>
      <c r="B2" s="180" t="s">
        <v>30</v>
      </c>
      <c r="C2" s="180" t="s">
        <v>133</v>
      </c>
      <c r="D2" s="180" t="s">
        <v>43</v>
      </c>
      <c r="E2" s="180" t="s">
        <v>31</v>
      </c>
      <c r="F2" s="180" t="s">
        <v>154</v>
      </c>
      <c r="G2" s="180" t="s">
        <v>66</v>
      </c>
      <c r="H2" s="180" t="s">
        <v>153</v>
      </c>
    </row>
    <row r="3" spans="1:8" ht="21.9" customHeight="1" x14ac:dyDescent="0.3">
      <c r="A3" s="217">
        <f ca="1">IF(B3="","",TODAY())</f>
        <v>43365</v>
      </c>
      <c r="B3" s="10" t="s">
        <v>32</v>
      </c>
      <c r="C3" s="9">
        <f>IFERROR(VLOOKUP(B3,'اسماء العملاء'!$A$2:$E$142,5,FALSE),"")</f>
        <v>1</v>
      </c>
      <c r="D3" s="10" t="str">
        <f>IFERROR(VLOOKUP(B3,'اسماء العملاء'!$A$2:$C$142,2,FALSE),"")</f>
        <v>العجمي</v>
      </c>
      <c r="E3" s="219" t="str">
        <f>IFERROR(VLOOKUP(B3,'اسماء العملاء'!$A$2:$C$142,3,FALSE),"")</f>
        <v>123456789</v>
      </c>
      <c r="F3" s="223"/>
      <c r="G3" s="200"/>
      <c r="H3" s="200"/>
    </row>
    <row r="4" spans="1:8" ht="21.9" customHeight="1" x14ac:dyDescent="0.3">
      <c r="A4" s="201" t="str">
        <f t="shared" ref="A4:A67" ca="1" si="0">IF(B4="","",TODAY())</f>
        <v/>
      </c>
      <c r="B4" s="143"/>
      <c r="C4" s="142" t="str">
        <f>IFERROR(VLOOKUP(B4,'اسماء العملاء'!$A$2:$E$142,5,FALSE),"")</f>
        <v/>
      </c>
      <c r="D4" s="143" t="str">
        <f>IFERROR(VLOOKUP(B4,'اسماء العملاء'!$A$2:$C$142,2,FALSE),"")</f>
        <v/>
      </c>
      <c r="E4" s="220" t="str">
        <f>IFERROR(VLOOKUP(B4,'اسماء العملاء'!$A$2:$C$142,3,FALSE),"")</f>
        <v/>
      </c>
      <c r="F4" s="201"/>
      <c r="G4" s="201"/>
      <c r="H4" s="201"/>
    </row>
    <row r="5" spans="1:8" ht="21.9" customHeight="1" x14ac:dyDescent="0.3">
      <c r="A5" s="201" t="str">
        <f t="shared" ca="1" si="0"/>
        <v/>
      </c>
      <c r="B5" s="143"/>
      <c r="C5" s="142" t="str">
        <f>IFERROR(VLOOKUP(B5,'اسماء العملاء'!$A$2:$E$142,5,FALSE),"")</f>
        <v/>
      </c>
      <c r="D5" s="143" t="str">
        <f>IFERROR(VLOOKUP(B5,'اسماء العملاء'!$A$2:$C$142,2,FALSE),"")</f>
        <v/>
      </c>
      <c r="E5" s="220" t="str">
        <f>IFERROR(VLOOKUP(B5,'اسماء العملاء'!$A$2:$C$142,3,FALSE),"")</f>
        <v/>
      </c>
      <c r="F5" s="201"/>
      <c r="G5" s="201"/>
      <c r="H5" s="201"/>
    </row>
    <row r="6" spans="1:8" ht="21.9" customHeight="1" x14ac:dyDescent="0.3">
      <c r="A6" s="201" t="str">
        <f t="shared" ca="1" si="0"/>
        <v/>
      </c>
      <c r="B6" s="143"/>
      <c r="C6" s="142" t="str">
        <f>IFERROR(VLOOKUP(B6,'اسماء العملاء'!$A$2:$E$142,5,FALSE),"")</f>
        <v/>
      </c>
      <c r="D6" s="143" t="str">
        <f>IFERROR(VLOOKUP(B6,'اسماء العملاء'!$A$2:$C$142,2,FALSE),"")</f>
        <v/>
      </c>
      <c r="E6" s="220" t="str">
        <f>IFERROR(VLOOKUP(B6,'اسماء العملاء'!$A$2:$C$142,3,FALSE),"")</f>
        <v/>
      </c>
      <c r="F6" s="201"/>
      <c r="G6" s="201"/>
      <c r="H6" s="201"/>
    </row>
    <row r="7" spans="1:8" ht="21.9" customHeight="1" x14ac:dyDescent="0.3">
      <c r="A7" s="201" t="str">
        <f t="shared" ca="1" si="0"/>
        <v/>
      </c>
      <c r="B7" s="143"/>
      <c r="C7" s="142" t="str">
        <f>IFERROR(VLOOKUP(B7,'اسماء العملاء'!$A$2:$E$142,5,FALSE),"")</f>
        <v/>
      </c>
      <c r="D7" s="143" t="str">
        <f>IFERROR(VLOOKUP(B7,'اسماء العملاء'!$A$2:$C$142,2,FALSE),"")</f>
        <v/>
      </c>
      <c r="E7" s="220" t="str">
        <f>IFERROR(VLOOKUP(B7,'اسماء العملاء'!$A$2:$C$142,3,FALSE),"")</f>
        <v/>
      </c>
      <c r="F7" s="201"/>
      <c r="G7" s="201"/>
      <c r="H7" s="201"/>
    </row>
    <row r="8" spans="1:8" ht="21.9" customHeight="1" x14ac:dyDescent="0.3">
      <c r="A8" s="201" t="str">
        <f t="shared" ca="1" si="0"/>
        <v/>
      </c>
      <c r="B8" s="143"/>
      <c r="C8" s="142" t="str">
        <f>IFERROR(VLOOKUP(B8,'اسماء العملاء'!$A$2:$E$142,5,FALSE),"")</f>
        <v/>
      </c>
      <c r="D8" s="143" t="str">
        <f>IFERROR(VLOOKUP(B8,'اسماء العملاء'!$A$2:$C$142,2,FALSE),"")</f>
        <v/>
      </c>
      <c r="E8" s="220" t="str">
        <f>IFERROR(VLOOKUP(B8,'اسماء العملاء'!$A$2:$C$142,3,FALSE),"")</f>
        <v/>
      </c>
      <c r="F8" s="201"/>
      <c r="G8" s="201"/>
      <c r="H8" s="201"/>
    </row>
    <row r="9" spans="1:8" ht="21.9" customHeight="1" x14ac:dyDescent="0.3">
      <c r="A9" s="201" t="str">
        <f t="shared" ca="1" si="0"/>
        <v/>
      </c>
      <c r="B9" s="143"/>
      <c r="C9" s="142" t="str">
        <f>IFERROR(VLOOKUP(B9,'اسماء العملاء'!$A$2:$E$142,5,FALSE),"")</f>
        <v/>
      </c>
      <c r="D9" s="143" t="str">
        <f>IFERROR(VLOOKUP(B9,'اسماء العملاء'!$A$2:$C$142,2,FALSE),"")</f>
        <v/>
      </c>
      <c r="E9" s="220" t="str">
        <f>IFERROR(VLOOKUP(B9,'اسماء العملاء'!$A$2:$C$142,3,FALSE),"")</f>
        <v/>
      </c>
      <c r="F9" s="201"/>
      <c r="G9" s="201"/>
      <c r="H9" s="201"/>
    </row>
    <row r="10" spans="1:8" ht="21.9" customHeight="1" x14ac:dyDescent="0.3">
      <c r="A10" s="201" t="str">
        <f t="shared" ca="1" si="0"/>
        <v/>
      </c>
      <c r="B10" s="143"/>
      <c r="C10" s="142" t="str">
        <f>IFERROR(VLOOKUP(B10,'اسماء العملاء'!$A$2:$E$142,5,FALSE),"")</f>
        <v/>
      </c>
      <c r="D10" s="143" t="str">
        <f>IFERROR(VLOOKUP(B10,'اسماء العملاء'!$A$2:$C$142,2,FALSE),"")</f>
        <v/>
      </c>
      <c r="E10" s="220" t="str">
        <f>IFERROR(VLOOKUP(B10,'اسماء العملاء'!$A$2:$C$142,3,FALSE),"")</f>
        <v/>
      </c>
      <c r="F10" s="201"/>
      <c r="G10" s="201"/>
      <c r="H10" s="201"/>
    </row>
    <row r="11" spans="1:8" ht="21.9" customHeight="1" x14ac:dyDescent="0.3">
      <c r="A11" s="201" t="str">
        <f t="shared" ca="1" si="0"/>
        <v/>
      </c>
      <c r="B11" s="143"/>
      <c r="C11" s="142" t="str">
        <f>IFERROR(VLOOKUP(B11,'اسماء العملاء'!$A$2:$E$142,5,FALSE),"")</f>
        <v/>
      </c>
      <c r="D11" s="143" t="str">
        <f>IFERROR(VLOOKUP(B11,'اسماء العملاء'!$A$2:$C$142,2,FALSE),"")</f>
        <v/>
      </c>
      <c r="E11" s="220" t="str">
        <f>IFERROR(VLOOKUP(B11,'اسماء العملاء'!$A$2:$C$142,3,FALSE),"")</f>
        <v/>
      </c>
      <c r="F11" s="201"/>
      <c r="G11" s="201"/>
      <c r="H11" s="201"/>
    </row>
    <row r="12" spans="1:8" ht="21.9" customHeight="1" x14ac:dyDescent="0.3">
      <c r="A12" s="201" t="str">
        <f t="shared" ca="1" si="0"/>
        <v/>
      </c>
      <c r="B12" s="143"/>
      <c r="C12" s="142" t="str">
        <f>IFERROR(VLOOKUP(B12,'اسماء العملاء'!$A$2:$E$142,5,FALSE),"")</f>
        <v/>
      </c>
      <c r="D12" s="143" t="str">
        <f>IFERROR(VLOOKUP(B12,'اسماء العملاء'!$A$2:$C$142,2,FALSE),"")</f>
        <v/>
      </c>
      <c r="E12" s="220" t="str">
        <f>IFERROR(VLOOKUP(B12,'اسماء العملاء'!$A$2:$C$142,3,FALSE),"")</f>
        <v/>
      </c>
      <c r="F12" s="201"/>
      <c r="G12" s="201"/>
      <c r="H12" s="201"/>
    </row>
    <row r="13" spans="1:8" ht="21.9" customHeight="1" x14ac:dyDescent="0.3">
      <c r="A13" s="201" t="str">
        <f t="shared" ca="1" si="0"/>
        <v/>
      </c>
      <c r="B13" s="143"/>
      <c r="C13" s="142" t="str">
        <f>IFERROR(VLOOKUP(B13,'اسماء العملاء'!$A$2:$E$142,5,FALSE),"")</f>
        <v/>
      </c>
      <c r="D13" s="143" t="str">
        <f>IFERROR(VLOOKUP(B13,'اسماء العملاء'!$A$2:$C$142,2,FALSE),"")</f>
        <v/>
      </c>
      <c r="E13" s="220" t="str">
        <f>IFERROR(VLOOKUP(B13,'اسماء العملاء'!$A$2:$C$142,3,FALSE),"")</f>
        <v/>
      </c>
      <c r="F13" s="201"/>
      <c r="G13" s="201"/>
      <c r="H13" s="201"/>
    </row>
    <row r="14" spans="1:8" ht="21.9" customHeight="1" x14ac:dyDescent="0.3">
      <c r="A14" s="201" t="str">
        <f t="shared" ca="1" si="0"/>
        <v/>
      </c>
      <c r="B14" s="143"/>
      <c r="C14" s="142" t="str">
        <f>IFERROR(VLOOKUP(B14,'اسماء العملاء'!$A$2:$E$142,5,FALSE),"")</f>
        <v/>
      </c>
      <c r="D14" s="143" t="str">
        <f>IFERROR(VLOOKUP(B14,'اسماء العملاء'!$A$2:$C$142,2,FALSE),"")</f>
        <v/>
      </c>
      <c r="E14" s="220" t="str">
        <f>IFERROR(VLOOKUP(B14,'اسماء العملاء'!$A$2:$C$142,3,FALSE),"")</f>
        <v/>
      </c>
      <c r="F14" s="201"/>
      <c r="G14" s="201"/>
      <c r="H14" s="201"/>
    </row>
    <row r="15" spans="1:8" ht="21.9" customHeight="1" x14ac:dyDescent="0.3">
      <c r="A15" s="201" t="str">
        <f t="shared" ca="1" si="0"/>
        <v/>
      </c>
      <c r="B15" s="143"/>
      <c r="C15" s="142" t="str">
        <f>IFERROR(VLOOKUP(B15,'اسماء العملاء'!$A$2:$E$142,5,FALSE),"")</f>
        <v/>
      </c>
      <c r="D15" s="143" t="str">
        <f>IFERROR(VLOOKUP(B15,'اسماء العملاء'!$A$2:$C$142,2,FALSE),"")</f>
        <v/>
      </c>
      <c r="E15" s="220" t="str">
        <f>IFERROR(VLOOKUP(B15,'اسماء العملاء'!$A$2:$C$142,3,FALSE),"")</f>
        <v/>
      </c>
      <c r="F15" s="201"/>
      <c r="G15" s="201"/>
      <c r="H15" s="201"/>
    </row>
    <row r="16" spans="1:8" ht="21.9" customHeight="1" x14ac:dyDescent="0.3">
      <c r="A16" s="201" t="str">
        <f t="shared" ca="1" si="0"/>
        <v/>
      </c>
      <c r="B16" s="143"/>
      <c r="C16" s="142" t="str">
        <f>IFERROR(VLOOKUP(B16,'اسماء العملاء'!$A$2:$E$142,5,FALSE),"")</f>
        <v/>
      </c>
      <c r="D16" s="143" t="str">
        <f>IFERROR(VLOOKUP(B16,'اسماء العملاء'!$A$2:$C$142,2,FALSE),"")</f>
        <v/>
      </c>
      <c r="E16" s="220" t="str">
        <f>IFERROR(VLOOKUP(B16,'اسماء العملاء'!$A$2:$C$142,3,FALSE),"")</f>
        <v/>
      </c>
      <c r="F16" s="201"/>
      <c r="G16" s="201"/>
      <c r="H16" s="201"/>
    </row>
    <row r="17" spans="1:8" ht="21.9" customHeight="1" x14ac:dyDescent="0.3">
      <c r="A17" s="201" t="str">
        <f t="shared" ca="1" si="0"/>
        <v/>
      </c>
      <c r="B17" s="143"/>
      <c r="C17" s="142" t="str">
        <f>IFERROR(VLOOKUP(B17,'اسماء العملاء'!$A$2:$E$142,5,FALSE),"")</f>
        <v/>
      </c>
      <c r="D17" s="143" t="str">
        <f>IFERROR(VLOOKUP(B17,'اسماء العملاء'!$A$2:$C$142,2,FALSE),"")</f>
        <v/>
      </c>
      <c r="E17" s="220" t="str">
        <f>IFERROR(VLOOKUP(B17,'اسماء العملاء'!$A$2:$C$142,3,FALSE),"")</f>
        <v/>
      </c>
      <c r="F17" s="201"/>
      <c r="G17" s="201"/>
      <c r="H17" s="201"/>
    </row>
    <row r="18" spans="1:8" ht="21.9" customHeight="1" x14ac:dyDescent="0.3">
      <c r="A18" s="201" t="str">
        <f t="shared" ca="1" si="0"/>
        <v/>
      </c>
      <c r="B18" s="143"/>
      <c r="C18" s="142" t="str">
        <f>IFERROR(VLOOKUP(B18,'اسماء العملاء'!$A$2:$E$142,5,FALSE),"")</f>
        <v/>
      </c>
      <c r="D18" s="143" t="str">
        <f>IFERROR(VLOOKUP(B18,'اسماء العملاء'!$A$2:$C$142,2,FALSE),"")</f>
        <v/>
      </c>
      <c r="E18" s="220" t="str">
        <f>IFERROR(VLOOKUP(B18,'اسماء العملاء'!$A$2:$C$142,3,FALSE),"")</f>
        <v/>
      </c>
      <c r="F18" s="201"/>
      <c r="G18" s="201"/>
      <c r="H18" s="201"/>
    </row>
    <row r="19" spans="1:8" ht="21.9" customHeight="1" x14ac:dyDescent="0.3">
      <c r="A19" s="201" t="str">
        <f t="shared" ca="1" si="0"/>
        <v/>
      </c>
      <c r="B19" s="143"/>
      <c r="C19" s="142" t="str">
        <f>IFERROR(VLOOKUP(B19,'اسماء العملاء'!$A$2:$E$142,5,FALSE),"")</f>
        <v/>
      </c>
      <c r="D19" s="143" t="str">
        <f>IFERROR(VLOOKUP(B19,'اسماء العملاء'!$A$2:$C$142,2,FALSE),"")</f>
        <v/>
      </c>
      <c r="E19" s="220" t="str">
        <f>IFERROR(VLOOKUP(B19,'اسماء العملاء'!$A$2:$C$142,3,FALSE),"")</f>
        <v/>
      </c>
      <c r="F19" s="201"/>
      <c r="G19" s="201"/>
      <c r="H19" s="201"/>
    </row>
    <row r="20" spans="1:8" ht="21.9" customHeight="1" x14ac:dyDescent="0.3">
      <c r="A20" s="201" t="str">
        <f t="shared" ca="1" si="0"/>
        <v/>
      </c>
      <c r="B20" s="143"/>
      <c r="C20" s="142" t="str">
        <f>IFERROR(VLOOKUP(B20,'اسماء العملاء'!$A$2:$E$142,5,FALSE),"")</f>
        <v/>
      </c>
      <c r="D20" s="143" t="str">
        <f>IFERROR(VLOOKUP(B20,'اسماء العملاء'!$A$2:$C$142,2,FALSE),"")</f>
        <v/>
      </c>
      <c r="E20" s="220" t="str">
        <f>IFERROR(VLOOKUP(B20,'اسماء العملاء'!$A$2:$C$142,3,FALSE),"")</f>
        <v/>
      </c>
      <c r="F20" s="201"/>
      <c r="G20" s="201"/>
      <c r="H20" s="201"/>
    </row>
    <row r="21" spans="1:8" ht="21.9" customHeight="1" x14ac:dyDescent="0.3">
      <c r="A21" s="201" t="str">
        <f t="shared" ca="1" si="0"/>
        <v/>
      </c>
      <c r="B21" s="143"/>
      <c r="C21" s="142" t="str">
        <f>IFERROR(VLOOKUP(B21,'اسماء العملاء'!$A$2:$E$142,5,FALSE),"")</f>
        <v/>
      </c>
      <c r="D21" s="143" t="str">
        <f>IFERROR(VLOOKUP(B21,'اسماء العملاء'!$A$2:$C$142,2,FALSE),"")</f>
        <v/>
      </c>
      <c r="E21" s="220" t="str">
        <f>IFERROR(VLOOKUP(B21,'اسماء العملاء'!$A$2:$C$142,3,FALSE),"")</f>
        <v/>
      </c>
      <c r="F21" s="201"/>
      <c r="G21" s="201"/>
      <c r="H21" s="201"/>
    </row>
    <row r="22" spans="1:8" ht="21.9" customHeight="1" x14ac:dyDescent="0.3">
      <c r="A22" s="201" t="str">
        <f t="shared" ca="1" si="0"/>
        <v/>
      </c>
      <c r="B22" s="143"/>
      <c r="C22" s="142" t="str">
        <f>IFERROR(VLOOKUP(B22,'اسماء العملاء'!$A$2:$E$142,5,FALSE),"")</f>
        <v/>
      </c>
      <c r="D22" s="143" t="str">
        <f>IFERROR(VLOOKUP(B22,'اسماء العملاء'!$A$2:$C$142,2,FALSE),"")</f>
        <v/>
      </c>
      <c r="E22" s="220" t="str">
        <f>IFERROR(VLOOKUP(B22,'اسماء العملاء'!$A$2:$C$142,3,FALSE),"")</f>
        <v/>
      </c>
      <c r="F22" s="201"/>
      <c r="G22" s="201"/>
      <c r="H22" s="201"/>
    </row>
    <row r="23" spans="1:8" ht="21.9" customHeight="1" x14ac:dyDescent="0.3">
      <c r="A23" s="201" t="str">
        <f t="shared" ca="1" si="0"/>
        <v/>
      </c>
      <c r="B23" s="143"/>
      <c r="C23" s="142" t="str">
        <f>IFERROR(VLOOKUP(B23,'اسماء العملاء'!$A$2:$E$142,5,FALSE),"")</f>
        <v/>
      </c>
      <c r="D23" s="143" t="str">
        <f>IFERROR(VLOOKUP(B23,'اسماء العملاء'!$A$2:$C$142,2,FALSE),"")</f>
        <v/>
      </c>
      <c r="E23" s="220" t="str">
        <f>IFERROR(VLOOKUP(B23,'اسماء العملاء'!$A$2:$C$142,3,FALSE),"")</f>
        <v/>
      </c>
      <c r="F23" s="201"/>
      <c r="G23" s="201"/>
      <c r="H23" s="201"/>
    </row>
    <row r="24" spans="1:8" ht="21.9" customHeight="1" x14ac:dyDescent="0.3">
      <c r="A24" s="201" t="str">
        <f t="shared" ca="1" si="0"/>
        <v/>
      </c>
      <c r="B24" s="143"/>
      <c r="C24" s="142" t="str">
        <f>IFERROR(VLOOKUP(B24,'اسماء العملاء'!$A$2:$E$142,5,FALSE),"")</f>
        <v/>
      </c>
      <c r="D24" s="143" t="str">
        <f>IFERROR(VLOOKUP(B24,'اسماء العملاء'!$A$2:$C$142,2,FALSE),"")</f>
        <v/>
      </c>
      <c r="E24" s="220" t="str">
        <f>IFERROR(VLOOKUP(B24,'اسماء العملاء'!$A$2:$C$142,3,FALSE),"")</f>
        <v/>
      </c>
      <c r="F24" s="201"/>
      <c r="G24" s="201"/>
      <c r="H24" s="201"/>
    </row>
    <row r="25" spans="1:8" ht="21.9" customHeight="1" x14ac:dyDescent="0.3">
      <c r="A25" s="201" t="str">
        <f t="shared" ca="1" si="0"/>
        <v/>
      </c>
      <c r="B25" s="143"/>
      <c r="C25" s="142" t="str">
        <f>IFERROR(VLOOKUP(B25,'اسماء العملاء'!$A$2:$E$142,5,FALSE),"")</f>
        <v/>
      </c>
      <c r="D25" s="143" t="str">
        <f>IFERROR(VLOOKUP(B25,'اسماء العملاء'!$A$2:$C$142,2,FALSE),"")</f>
        <v/>
      </c>
      <c r="E25" s="220" t="str">
        <f>IFERROR(VLOOKUP(B25,'اسماء العملاء'!$A$2:$C$142,3,FALSE),"")</f>
        <v/>
      </c>
      <c r="F25" s="201"/>
      <c r="G25" s="201"/>
      <c r="H25" s="201"/>
    </row>
    <row r="26" spans="1:8" ht="21.9" customHeight="1" x14ac:dyDescent="0.3">
      <c r="A26" s="201" t="str">
        <f t="shared" ca="1" si="0"/>
        <v/>
      </c>
      <c r="B26" s="143"/>
      <c r="C26" s="142" t="str">
        <f>IFERROR(VLOOKUP(B26,'اسماء العملاء'!$A$2:$E$142,5,FALSE),"")</f>
        <v/>
      </c>
      <c r="D26" s="143" t="str">
        <f>IFERROR(VLOOKUP(B26,'اسماء العملاء'!$A$2:$C$142,2,FALSE),"")</f>
        <v/>
      </c>
      <c r="E26" s="220" t="str">
        <f>IFERROR(VLOOKUP(B26,'اسماء العملاء'!$A$2:$C$142,3,FALSE),"")</f>
        <v/>
      </c>
      <c r="F26" s="201"/>
      <c r="G26" s="201"/>
      <c r="H26" s="201"/>
    </row>
    <row r="27" spans="1:8" ht="21.9" customHeight="1" x14ac:dyDescent="0.3">
      <c r="A27" s="201" t="str">
        <f t="shared" ca="1" si="0"/>
        <v/>
      </c>
      <c r="B27" s="143"/>
      <c r="C27" s="142" t="str">
        <f>IFERROR(VLOOKUP(B27,'اسماء العملاء'!$A$2:$E$142,5,FALSE),"")</f>
        <v/>
      </c>
      <c r="D27" s="143" t="str">
        <f>IFERROR(VLOOKUP(B27,'اسماء العملاء'!$A$2:$C$142,2,FALSE),"")</f>
        <v/>
      </c>
      <c r="E27" s="220" t="str">
        <f>IFERROR(VLOOKUP(B27,'اسماء العملاء'!$A$2:$C$142,3,FALSE),"")</f>
        <v/>
      </c>
      <c r="F27" s="201"/>
      <c r="G27" s="201"/>
      <c r="H27" s="201"/>
    </row>
    <row r="28" spans="1:8" ht="21.9" customHeight="1" x14ac:dyDescent="0.3">
      <c r="A28" s="201" t="str">
        <f t="shared" ca="1" si="0"/>
        <v/>
      </c>
      <c r="B28" s="143"/>
      <c r="C28" s="142" t="str">
        <f>IFERROR(VLOOKUP(B28,'اسماء العملاء'!$A$2:$E$142,5,FALSE),"")</f>
        <v/>
      </c>
      <c r="D28" s="143" t="str">
        <f>IFERROR(VLOOKUP(B28,'اسماء العملاء'!$A$2:$C$142,2,FALSE),"")</f>
        <v/>
      </c>
      <c r="E28" s="220" t="str">
        <f>IFERROR(VLOOKUP(B28,'اسماء العملاء'!$A$2:$C$142,3,FALSE),"")</f>
        <v/>
      </c>
      <c r="F28" s="201"/>
      <c r="G28" s="201"/>
      <c r="H28" s="201"/>
    </row>
    <row r="29" spans="1:8" ht="21.9" customHeight="1" x14ac:dyDescent="0.3">
      <c r="A29" s="201" t="str">
        <f t="shared" ca="1" si="0"/>
        <v/>
      </c>
      <c r="B29" s="143"/>
      <c r="C29" s="142" t="str">
        <f>IFERROR(VLOOKUP(B29,'اسماء العملاء'!$A$2:$E$142,5,FALSE),"")</f>
        <v/>
      </c>
      <c r="D29" s="143" t="str">
        <f>IFERROR(VLOOKUP(B29,'اسماء العملاء'!$A$2:$C$142,2,FALSE),"")</f>
        <v/>
      </c>
      <c r="E29" s="220" t="str">
        <f>IFERROR(VLOOKUP(B29,'اسماء العملاء'!$A$2:$C$142,3,FALSE),"")</f>
        <v/>
      </c>
      <c r="F29" s="201"/>
      <c r="G29" s="201"/>
      <c r="H29" s="201"/>
    </row>
    <row r="30" spans="1:8" ht="21.9" customHeight="1" x14ac:dyDescent="0.3">
      <c r="A30" s="201" t="str">
        <f t="shared" ca="1" si="0"/>
        <v/>
      </c>
      <c r="B30" s="143"/>
      <c r="C30" s="142" t="str">
        <f>IFERROR(VLOOKUP(B30,'اسماء العملاء'!$A$2:$E$142,5,FALSE),"")</f>
        <v/>
      </c>
      <c r="D30" s="143" t="str">
        <f>IFERROR(VLOOKUP(B30,'اسماء العملاء'!$A$2:$C$142,2,FALSE),"")</f>
        <v/>
      </c>
      <c r="E30" s="220" t="str">
        <f>IFERROR(VLOOKUP(B30,'اسماء العملاء'!$A$2:$C$142,3,FALSE),"")</f>
        <v/>
      </c>
      <c r="F30" s="201"/>
      <c r="G30" s="201"/>
      <c r="H30" s="201"/>
    </row>
    <row r="31" spans="1:8" ht="21.9" customHeight="1" x14ac:dyDescent="0.3">
      <c r="A31" s="201" t="str">
        <f t="shared" ca="1" si="0"/>
        <v/>
      </c>
      <c r="B31" s="143"/>
      <c r="C31" s="142" t="str">
        <f>IFERROR(VLOOKUP(B31,'اسماء العملاء'!$A$2:$E$142,5,FALSE),"")</f>
        <v/>
      </c>
      <c r="D31" s="143" t="str">
        <f>IFERROR(VLOOKUP(B31,'اسماء العملاء'!$A$2:$C$142,2,FALSE),"")</f>
        <v/>
      </c>
      <c r="E31" s="220" t="str">
        <f>IFERROR(VLOOKUP(B31,'اسماء العملاء'!$A$2:$C$142,3,FALSE),"")</f>
        <v/>
      </c>
      <c r="F31" s="201"/>
      <c r="G31" s="201"/>
      <c r="H31" s="201"/>
    </row>
    <row r="32" spans="1:8" ht="21.9" customHeight="1" x14ac:dyDescent="0.3">
      <c r="A32" s="201" t="str">
        <f t="shared" ca="1" si="0"/>
        <v/>
      </c>
      <c r="B32" s="143"/>
      <c r="C32" s="142" t="str">
        <f>IFERROR(VLOOKUP(B32,'اسماء العملاء'!$A$2:$E$142,5,FALSE),"")</f>
        <v/>
      </c>
      <c r="D32" s="143" t="str">
        <f>IFERROR(VLOOKUP(B32,'اسماء العملاء'!$A$2:$C$142,2,FALSE),"")</f>
        <v/>
      </c>
      <c r="E32" s="220" t="str">
        <f>IFERROR(VLOOKUP(B32,'اسماء العملاء'!$A$2:$C$142,3,FALSE),"")</f>
        <v/>
      </c>
      <c r="F32" s="201"/>
      <c r="G32" s="201"/>
      <c r="H32" s="201"/>
    </row>
    <row r="33" spans="1:8" ht="21.9" customHeight="1" x14ac:dyDescent="0.3">
      <c r="A33" s="201" t="str">
        <f t="shared" ca="1" si="0"/>
        <v/>
      </c>
      <c r="B33" s="143"/>
      <c r="C33" s="142" t="str">
        <f>IFERROR(VLOOKUP(B33,'اسماء العملاء'!$A$2:$E$142,5,FALSE),"")</f>
        <v/>
      </c>
      <c r="D33" s="143" t="str">
        <f>IFERROR(VLOOKUP(B33,'اسماء العملاء'!$A$2:$C$142,2,FALSE),"")</f>
        <v/>
      </c>
      <c r="E33" s="220" t="str">
        <f>IFERROR(VLOOKUP(B33,'اسماء العملاء'!$A$2:$C$142,3,FALSE),"")</f>
        <v/>
      </c>
      <c r="F33" s="201"/>
      <c r="G33" s="201"/>
      <c r="H33" s="201"/>
    </row>
    <row r="34" spans="1:8" ht="21.9" customHeight="1" x14ac:dyDescent="0.3">
      <c r="A34" s="201" t="str">
        <f t="shared" ca="1" si="0"/>
        <v/>
      </c>
      <c r="B34" s="143"/>
      <c r="C34" s="142" t="str">
        <f>IFERROR(VLOOKUP(B34,'اسماء العملاء'!$A$2:$E$142,5,FALSE),"")</f>
        <v/>
      </c>
      <c r="D34" s="143" t="str">
        <f>IFERROR(VLOOKUP(B34,'اسماء العملاء'!$A$2:$C$142,2,FALSE),"")</f>
        <v/>
      </c>
      <c r="E34" s="220" t="str">
        <f>IFERROR(VLOOKUP(B34,'اسماء العملاء'!$A$2:$C$142,3,FALSE),"")</f>
        <v/>
      </c>
      <c r="F34" s="201"/>
      <c r="G34" s="201"/>
      <c r="H34" s="201"/>
    </row>
    <row r="35" spans="1:8" ht="21.9" customHeight="1" x14ac:dyDescent="0.3">
      <c r="A35" s="201" t="str">
        <f t="shared" ca="1" si="0"/>
        <v/>
      </c>
      <c r="B35" s="143"/>
      <c r="C35" s="142" t="str">
        <f>IFERROR(VLOOKUP(B35,'اسماء العملاء'!$A$2:$E$142,5,FALSE),"")</f>
        <v/>
      </c>
      <c r="D35" s="143" t="str">
        <f>IFERROR(VLOOKUP(B35,'اسماء العملاء'!$A$2:$C$142,2,FALSE),"")</f>
        <v/>
      </c>
      <c r="E35" s="220" t="str">
        <f>IFERROR(VLOOKUP(B35,'اسماء العملاء'!$A$2:$C$142,3,FALSE),"")</f>
        <v/>
      </c>
      <c r="F35" s="201"/>
      <c r="G35" s="201"/>
      <c r="H35" s="201"/>
    </row>
    <row r="36" spans="1:8" ht="21.9" customHeight="1" x14ac:dyDescent="0.3">
      <c r="A36" s="201" t="str">
        <f t="shared" ca="1" si="0"/>
        <v/>
      </c>
      <c r="B36" s="143"/>
      <c r="C36" s="142" t="str">
        <f>IFERROR(VLOOKUP(B36,'اسماء العملاء'!$A$2:$E$142,5,FALSE),"")</f>
        <v/>
      </c>
      <c r="D36" s="143" t="str">
        <f>IFERROR(VLOOKUP(B36,'اسماء العملاء'!$A$2:$C$142,2,FALSE),"")</f>
        <v/>
      </c>
      <c r="E36" s="220" t="str">
        <f>IFERROR(VLOOKUP(B36,'اسماء العملاء'!$A$2:$C$142,3,FALSE),"")</f>
        <v/>
      </c>
      <c r="F36" s="201"/>
      <c r="G36" s="201"/>
      <c r="H36" s="201"/>
    </row>
    <row r="37" spans="1:8" ht="21.9" customHeight="1" x14ac:dyDescent="0.3">
      <c r="A37" s="201" t="str">
        <f t="shared" ca="1" si="0"/>
        <v/>
      </c>
      <c r="B37" s="143"/>
      <c r="C37" s="142" t="str">
        <f>IFERROR(VLOOKUP(B37,'اسماء العملاء'!$A$2:$E$142,5,FALSE),"")</f>
        <v/>
      </c>
      <c r="D37" s="143" t="str">
        <f>IFERROR(VLOOKUP(B37,'اسماء العملاء'!$A$2:$C$142,2,FALSE),"")</f>
        <v/>
      </c>
      <c r="E37" s="220" t="str">
        <f>IFERROR(VLOOKUP(B37,'اسماء العملاء'!$A$2:$C$142,3,FALSE),"")</f>
        <v/>
      </c>
      <c r="F37" s="201"/>
      <c r="G37" s="201"/>
      <c r="H37" s="201"/>
    </row>
    <row r="38" spans="1:8" ht="21.9" customHeight="1" x14ac:dyDescent="0.3">
      <c r="A38" s="201" t="str">
        <f t="shared" ca="1" si="0"/>
        <v/>
      </c>
      <c r="B38" s="143"/>
      <c r="C38" s="142" t="str">
        <f>IFERROR(VLOOKUP(B38,'اسماء العملاء'!$A$2:$E$142,5,FALSE),"")</f>
        <v/>
      </c>
      <c r="D38" s="143" t="str">
        <f>IFERROR(VLOOKUP(B38,'اسماء العملاء'!$A$2:$C$142,2,FALSE),"")</f>
        <v/>
      </c>
      <c r="E38" s="220" t="str">
        <f>IFERROR(VLOOKUP(B38,'اسماء العملاء'!$A$2:$C$142,3,FALSE),"")</f>
        <v/>
      </c>
      <c r="F38" s="201"/>
      <c r="G38" s="201"/>
      <c r="H38" s="201"/>
    </row>
    <row r="39" spans="1:8" ht="21.9" customHeight="1" x14ac:dyDescent="0.3">
      <c r="A39" s="201" t="str">
        <f t="shared" ca="1" si="0"/>
        <v/>
      </c>
      <c r="B39" s="143"/>
      <c r="C39" s="142" t="str">
        <f>IFERROR(VLOOKUP(B39,'اسماء العملاء'!$A$2:$E$142,5,FALSE),"")</f>
        <v/>
      </c>
      <c r="D39" s="143" t="str">
        <f>IFERROR(VLOOKUP(B39,'اسماء العملاء'!$A$2:$C$142,2,FALSE),"")</f>
        <v/>
      </c>
      <c r="E39" s="220" t="str">
        <f>IFERROR(VLOOKUP(B39,'اسماء العملاء'!$A$2:$C$142,3,FALSE),"")</f>
        <v/>
      </c>
      <c r="F39" s="201"/>
      <c r="G39" s="201"/>
      <c r="H39" s="201"/>
    </row>
    <row r="40" spans="1:8" ht="21.9" customHeight="1" x14ac:dyDescent="0.3">
      <c r="A40" s="201" t="str">
        <f t="shared" ca="1" si="0"/>
        <v/>
      </c>
      <c r="B40" s="143"/>
      <c r="C40" s="142" t="str">
        <f>IFERROR(VLOOKUP(B40,'اسماء العملاء'!$A$2:$E$142,5,FALSE),"")</f>
        <v/>
      </c>
      <c r="D40" s="143" t="str">
        <f>IFERROR(VLOOKUP(B40,'اسماء العملاء'!$A$2:$C$142,2,FALSE),"")</f>
        <v/>
      </c>
      <c r="E40" s="220" t="str">
        <f>IFERROR(VLOOKUP(B40,'اسماء العملاء'!$A$2:$C$142,3,FALSE),"")</f>
        <v/>
      </c>
      <c r="F40" s="201"/>
      <c r="G40" s="201"/>
      <c r="H40" s="201"/>
    </row>
    <row r="41" spans="1:8" ht="21.9" customHeight="1" x14ac:dyDescent="0.3">
      <c r="A41" s="201" t="str">
        <f t="shared" ca="1" si="0"/>
        <v/>
      </c>
      <c r="B41" s="143"/>
      <c r="C41" s="142" t="str">
        <f>IFERROR(VLOOKUP(B41,'اسماء العملاء'!$A$2:$E$142,5,FALSE),"")</f>
        <v/>
      </c>
      <c r="D41" s="143" t="str">
        <f>IFERROR(VLOOKUP(B41,'اسماء العملاء'!$A$2:$C$142,2,FALSE),"")</f>
        <v/>
      </c>
      <c r="E41" s="220" t="str">
        <f>IFERROR(VLOOKUP(B41,'اسماء العملاء'!$A$2:$C$142,3,FALSE),"")</f>
        <v/>
      </c>
      <c r="F41" s="201"/>
      <c r="G41" s="201"/>
      <c r="H41" s="201"/>
    </row>
    <row r="42" spans="1:8" ht="21.9" customHeight="1" x14ac:dyDescent="0.3">
      <c r="A42" s="201" t="str">
        <f t="shared" ca="1" si="0"/>
        <v/>
      </c>
      <c r="B42" s="143"/>
      <c r="C42" s="142" t="str">
        <f>IFERROR(VLOOKUP(B42,'اسماء العملاء'!$A$2:$E$142,5,FALSE),"")</f>
        <v/>
      </c>
      <c r="D42" s="143" t="str">
        <f>IFERROR(VLOOKUP(B42,'اسماء العملاء'!$A$2:$C$142,2,FALSE),"")</f>
        <v/>
      </c>
      <c r="E42" s="220" t="str">
        <f>IFERROR(VLOOKUP(B42,'اسماء العملاء'!$A$2:$C$142,3,FALSE),"")</f>
        <v/>
      </c>
      <c r="F42" s="201"/>
      <c r="G42" s="201"/>
      <c r="H42" s="201"/>
    </row>
    <row r="43" spans="1:8" ht="21.9" customHeight="1" x14ac:dyDescent="0.3">
      <c r="A43" s="201" t="str">
        <f t="shared" ca="1" si="0"/>
        <v/>
      </c>
      <c r="B43" s="143"/>
      <c r="C43" s="142" t="str">
        <f>IFERROR(VLOOKUP(B43,'اسماء العملاء'!$A$2:$E$142,5,FALSE),"")</f>
        <v/>
      </c>
      <c r="D43" s="143" t="str">
        <f>IFERROR(VLOOKUP(B43,'اسماء العملاء'!$A$2:$C$142,2,FALSE),"")</f>
        <v/>
      </c>
      <c r="E43" s="220" t="str">
        <f>IFERROR(VLOOKUP(B43,'اسماء العملاء'!$A$2:$C$142,3,FALSE),"")</f>
        <v/>
      </c>
      <c r="F43" s="201"/>
      <c r="G43" s="201"/>
      <c r="H43" s="201"/>
    </row>
    <row r="44" spans="1:8" ht="21.9" customHeight="1" x14ac:dyDescent="0.3">
      <c r="A44" s="201" t="str">
        <f t="shared" ca="1" si="0"/>
        <v/>
      </c>
      <c r="B44" s="143"/>
      <c r="C44" s="142" t="str">
        <f>IFERROR(VLOOKUP(B44,'اسماء العملاء'!$A$2:$E$142,5,FALSE),"")</f>
        <v/>
      </c>
      <c r="D44" s="143" t="str">
        <f>IFERROR(VLOOKUP(B44,'اسماء العملاء'!$A$2:$C$142,2,FALSE),"")</f>
        <v/>
      </c>
      <c r="E44" s="220" t="str">
        <f>IFERROR(VLOOKUP(B44,'اسماء العملاء'!$A$2:$C$142,3,FALSE),"")</f>
        <v/>
      </c>
      <c r="F44" s="201"/>
      <c r="G44" s="201"/>
      <c r="H44" s="201"/>
    </row>
    <row r="45" spans="1:8" ht="21.9" customHeight="1" x14ac:dyDescent="0.3">
      <c r="A45" s="201" t="str">
        <f t="shared" ca="1" si="0"/>
        <v/>
      </c>
      <c r="B45" s="143"/>
      <c r="C45" s="142" t="str">
        <f>IFERROR(VLOOKUP(B45,'اسماء العملاء'!$A$2:$E$142,5,FALSE),"")</f>
        <v/>
      </c>
      <c r="D45" s="143" t="str">
        <f>IFERROR(VLOOKUP(B45,'اسماء العملاء'!$A$2:$C$142,2,FALSE),"")</f>
        <v/>
      </c>
      <c r="E45" s="220" t="str">
        <f>IFERROR(VLOOKUP(B45,'اسماء العملاء'!$A$2:$C$142,3,FALSE),"")</f>
        <v/>
      </c>
      <c r="F45" s="201"/>
      <c r="G45" s="201"/>
      <c r="H45" s="201"/>
    </row>
    <row r="46" spans="1:8" ht="21.9" customHeight="1" x14ac:dyDescent="0.3">
      <c r="A46" s="201" t="str">
        <f t="shared" ca="1" si="0"/>
        <v/>
      </c>
      <c r="B46" s="143"/>
      <c r="C46" s="142" t="str">
        <f>IFERROR(VLOOKUP(B46,'اسماء العملاء'!$A$2:$E$142,5,FALSE),"")</f>
        <v/>
      </c>
      <c r="D46" s="143" t="str">
        <f>IFERROR(VLOOKUP(B46,'اسماء العملاء'!$A$2:$C$142,2,FALSE),"")</f>
        <v/>
      </c>
      <c r="E46" s="220" t="str">
        <f>IFERROR(VLOOKUP(B46,'اسماء العملاء'!$A$2:$C$142,3,FALSE),"")</f>
        <v/>
      </c>
      <c r="F46" s="201"/>
      <c r="G46" s="201"/>
      <c r="H46" s="201"/>
    </row>
    <row r="47" spans="1:8" ht="21.9" customHeight="1" x14ac:dyDescent="0.3">
      <c r="A47" s="201" t="str">
        <f t="shared" ca="1" si="0"/>
        <v/>
      </c>
      <c r="B47" s="143"/>
      <c r="C47" s="142" t="str">
        <f>IFERROR(VLOOKUP(B47,'اسماء العملاء'!$A$2:$E$142,5,FALSE),"")</f>
        <v/>
      </c>
      <c r="D47" s="143" t="str">
        <f>IFERROR(VLOOKUP(B47,'اسماء العملاء'!$A$2:$C$142,2,FALSE),"")</f>
        <v/>
      </c>
      <c r="E47" s="220" t="str">
        <f>IFERROR(VLOOKUP(B47,'اسماء العملاء'!$A$2:$C$142,3,FALSE),"")</f>
        <v/>
      </c>
      <c r="F47" s="201"/>
      <c r="G47" s="201"/>
      <c r="H47" s="201"/>
    </row>
    <row r="48" spans="1:8" ht="21.9" customHeight="1" x14ac:dyDescent="0.3">
      <c r="A48" s="201" t="str">
        <f t="shared" ca="1" si="0"/>
        <v/>
      </c>
      <c r="B48" s="143"/>
      <c r="C48" s="142" t="str">
        <f>IFERROR(VLOOKUP(B48,'اسماء العملاء'!$A$2:$E$142,5,FALSE),"")</f>
        <v/>
      </c>
      <c r="D48" s="143" t="str">
        <f>IFERROR(VLOOKUP(B48,'اسماء العملاء'!$A$2:$C$142,2,FALSE),"")</f>
        <v/>
      </c>
      <c r="E48" s="220" t="str">
        <f>IFERROR(VLOOKUP(B48,'اسماء العملاء'!$A$2:$C$142,3,FALSE),"")</f>
        <v/>
      </c>
      <c r="F48" s="201"/>
      <c r="G48" s="201"/>
      <c r="H48" s="201"/>
    </row>
    <row r="49" spans="1:8" ht="21.9" customHeight="1" x14ac:dyDescent="0.3">
      <c r="A49" s="201" t="str">
        <f t="shared" ca="1" si="0"/>
        <v/>
      </c>
      <c r="B49" s="143"/>
      <c r="C49" s="142" t="str">
        <f>IFERROR(VLOOKUP(B49,'اسماء العملاء'!$A$2:$E$142,5,FALSE),"")</f>
        <v/>
      </c>
      <c r="D49" s="143" t="str">
        <f>IFERROR(VLOOKUP(B49,'اسماء العملاء'!$A$2:$C$142,2,FALSE),"")</f>
        <v/>
      </c>
      <c r="E49" s="220" t="str">
        <f>IFERROR(VLOOKUP(B49,'اسماء العملاء'!$A$2:$C$142,3,FALSE),"")</f>
        <v/>
      </c>
      <c r="F49" s="201"/>
      <c r="G49" s="201"/>
      <c r="H49" s="201"/>
    </row>
    <row r="50" spans="1:8" ht="21.9" customHeight="1" x14ac:dyDescent="0.3">
      <c r="A50" s="201" t="str">
        <f t="shared" ca="1" si="0"/>
        <v/>
      </c>
      <c r="B50" s="143"/>
      <c r="C50" s="142" t="str">
        <f>IFERROR(VLOOKUP(B50,'اسماء العملاء'!$A$2:$E$142,5,FALSE),"")</f>
        <v/>
      </c>
      <c r="D50" s="143" t="str">
        <f>IFERROR(VLOOKUP(B50,'اسماء العملاء'!$A$2:$C$142,2,FALSE),"")</f>
        <v/>
      </c>
      <c r="E50" s="220" t="str">
        <f>IFERROR(VLOOKUP(B50,'اسماء العملاء'!$A$2:$C$142,3,FALSE),"")</f>
        <v/>
      </c>
      <c r="F50" s="201"/>
      <c r="G50" s="201"/>
      <c r="H50" s="201"/>
    </row>
    <row r="51" spans="1:8" ht="21.9" customHeight="1" x14ac:dyDescent="0.3">
      <c r="A51" s="201" t="str">
        <f t="shared" ca="1" si="0"/>
        <v/>
      </c>
      <c r="B51" s="143"/>
      <c r="C51" s="142" t="str">
        <f>IFERROR(VLOOKUP(B51,'اسماء العملاء'!$A$2:$E$142,5,FALSE),"")</f>
        <v/>
      </c>
      <c r="D51" s="143" t="str">
        <f>IFERROR(VLOOKUP(B51,'اسماء العملاء'!$A$2:$C$142,2,FALSE),"")</f>
        <v/>
      </c>
      <c r="E51" s="220" t="str">
        <f>IFERROR(VLOOKUP(B51,'اسماء العملاء'!$A$2:$C$142,3,FALSE),"")</f>
        <v/>
      </c>
      <c r="F51" s="201"/>
      <c r="G51" s="201"/>
      <c r="H51" s="201"/>
    </row>
    <row r="52" spans="1:8" ht="21.9" customHeight="1" x14ac:dyDescent="0.3">
      <c r="A52" s="201" t="str">
        <f t="shared" ca="1" si="0"/>
        <v/>
      </c>
      <c r="B52" s="143"/>
      <c r="C52" s="142" t="str">
        <f>IFERROR(VLOOKUP(B52,'اسماء العملاء'!$A$2:$E$142,5,FALSE),"")</f>
        <v/>
      </c>
      <c r="D52" s="143" t="str">
        <f>IFERROR(VLOOKUP(B52,'اسماء العملاء'!$A$2:$C$142,2,FALSE),"")</f>
        <v/>
      </c>
      <c r="E52" s="220" t="str">
        <f>IFERROR(VLOOKUP(B52,'اسماء العملاء'!$A$2:$C$142,3,FALSE),"")</f>
        <v/>
      </c>
      <c r="F52" s="201"/>
      <c r="G52" s="201"/>
      <c r="H52" s="201"/>
    </row>
    <row r="53" spans="1:8" ht="21.9" customHeight="1" x14ac:dyDescent="0.3">
      <c r="A53" s="201" t="str">
        <f t="shared" ca="1" si="0"/>
        <v/>
      </c>
      <c r="B53" s="143"/>
      <c r="C53" s="142" t="str">
        <f>IFERROR(VLOOKUP(B53,'اسماء العملاء'!$A$2:$E$142,5,FALSE),"")</f>
        <v/>
      </c>
      <c r="D53" s="143" t="str">
        <f>IFERROR(VLOOKUP(B53,'اسماء العملاء'!$A$2:$C$142,2,FALSE),"")</f>
        <v/>
      </c>
      <c r="E53" s="220" t="str">
        <f>IFERROR(VLOOKUP(B53,'اسماء العملاء'!$A$2:$C$142,3,FALSE),"")</f>
        <v/>
      </c>
      <c r="F53" s="201"/>
      <c r="G53" s="201"/>
      <c r="H53" s="201"/>
    </row>
    <row r="54" spans="1:8" ht="21.9" customHeight="1" x14ac:dyDescent="0.3">
      <c r="A54" s="201" t="str">
        <f t="shared" ca="1" si="0"/>
        <v/>
      </c>
      <c r="B54" s="143"/>
      <c r="C54" s="142" t="str">
        <f>IFERROR(VLOOKUP(B54,'اسماء العملاء'!$A$2:$E$142,5,FALSE),"")</f>
        <v/>
      </c>
      <c r="D54" s="143" t="str">
        <f>IFERROR(VLOOKUP(B54,'اسماء العملاء'!$A$2:$C$142,2,FALSE),"")</f>
        <v/>
      </c>
      <c r="E54" s="220" t="str">
        <f>IFERROR(VLOOKUP(B54,'اسماء العملاء'!$A$2:$C$142,3,FALSE),"")</f>
        <v/>
      </c>
      <c r="F54" s="201"/>
      <c r="G54" s="201"/>
      <c r="H54" s="201"/>
    </row>
    <row r="55" spans="1:8" ht="21.9" customHeight="1" x14ac:dyDescent="0.3">
      <c r="A55" s="201" t="str">
        <f t="shared" ca="1" si="0"/>
        <v/>
      </c>
      <c r="B55" s="143"/>
      <c r="C55" s="142" t="str">
        <f>IFERROR(VLOOKUP(B55,'اسماء العملاء'!$A$2:$E$142,5,FALSE),"")</f>
        <v/>
      </c>
      <c r="D55" s="143" t="str">
        <f>IFERROR(VLOOKUP(B55,'اسماء العملاء'!$A$2:$C$142,2,FALSE),"")</f>
        <v/>
      </c>
      <c r="E55" s="220" t="str">
        <f>IFERROR(VLOOKUP(B55,'اسماء العملاء'!$A$2:$C$142,3,FALSE),"")</f>
        <v/>
      </c>
      <c r="F55" s="201"/>
      <c r="G55" s="201"/>
      <c r="H55" s="201"/>
    </row>
    <row r="56" spans="1:8" ht="21.9" customHeight="1" x14ac:dyDescent="0.3">
      <c r="A56" s="201" t="str">
        <f t="shared" ca="1" si="0"/>
        <v/>
      </c>
      <c r="B56" s="143"/>
      <c r="C56" s="142" t="str">
        <f>IFERROR(VLOOKUP(B56,'اسماء العملاء'!$A$2:$E$142,5,FALSE),"")</f>
        <v/>
      </c>
      <c r="D56" s="143" t="str">
        <f>IFERROR(VLOOKUP(B56,'اسماء العملاء'!$A$2:$C$142,2,FALSE),"")</f>
        <v/>
      </c>
      <c r="E56" s="220" t="str">
        <f>IFERROR(VLOOKUP(B56,'اسماء العملاء'!$A$2:$C$142,3,FALSE),"")</f>
        <v/>
      </c>
      <c r="F56" s="201"/>
      <c r="G56" s="201"/>
      <c r="H56" s="201"/>
    </row>
    <row r="57" spans="1:8" ht="21.9" customHeight="1" x14ac:dyDescent="0.3">
      <c r="A57" s="201" t="str">
        <f t="shared" ca="1" si="0"/>
        <v/>
      </c>
      <c r="B57" s="143"/>
      <c r="C57" s="142" t="str">
        <f>IFERROR(VLOOKUP(B57,'اسماء العملاء'!$A$2:$E$142,5,FALSE),"")</f>
        <v/>
      </c>
      <c r="D57" s="143" t="str">
        <f>IFERROR(VLOOKUP(B57,'اسماء العملاء'!$A$2:$C$142,2,FALSE),"")</f>
        <v/>
      </c>
      <c r="E57" s="220" t="str">
        <f>IFERROR(VLOOKUP(B57,'اسماء العملاء'!$A$2:$C$142,3,FALSE),"")</f>
        <v/>
      </c>
      <c r="F57" s="201"/>
      <c r="G57" s="201"/>
      <c r="H57" s="201"/>
    </row>
    <row r="58" spans="1:8" ht="21.9" customHeight="1" x14ac:dyDescent="0.3">
      <c r="A58" s="201" t="str">
        <f t="shared" ca="1" si="0"/>
        <v/>
      </c>
      <c r="B58" s="143"/>
      <c r="C58" s="142" t="str">
        <f>IFERROR(VLOOKUP(B58,'اسماء العملاء'!$A$2:$E$142,5,FALSE),"")</f>
        <v/>
      </c>
      <c r="D58" s="143" t="str">
        <f>IFERROR(VLOOKUP(B58,'اسماء العملاء'!$A$2:$C$142,2,FALSE),"")</f>
        <v/>
      </c>
      <c r="E58" s="220" t="str">
        <f>IFERROR(VLOOKUP(B58,'اسماء العملاء'!$A$2:$C$142,3,FALSE),"")</f>
        <v/>
      </c>
      <c r="F58" s="201"/>
      <c r="G58" s="201"/>
      <c r="H58" s="201"/>
    </row>
    <row r="59" spans="1:8" ht="21.9" customHeight="1" x14ac:dyDescent="0.3">
      <c r="A59" s="201" t="str">
        <f t="shared" ca="1" si="0"/>
        <v/>
      </c>
      <c r="B59" s="143"/>
      <c r="C59" s="142" t="str">
        <f>IFERROR(VLOOKUP(B59,'اسماء العملاء'!$A$2:$E$142,5,FALSE),"")</f>
        <v/>
      </c>
      <c r="D59" s="143" t="str">
        <f>IFERROR(VLOOKUP(B59,'اسماء العملاء'!$A$2:$C$142,2,FALSE),"")</f>
        <v/>
      </c>
      <c r="E59" s="220" t="str">
        <f>IFERROR(VLOOKUP(B59,'اسماء العملاء'!$A$2:$C$142,3,FALSE),"")</f>
        <v/>
      </c>
      <c r="F59" s="201"/>
      <c r="G59" s="201"/>
      <c r="H59" s="201"/>
    </row>
    <row r="60" spans="1:8" ht="21.9" customHeight="1" x14ac:dyDescent="0.3">
      <c r="A60" s="201" t="str">
        <f t="shared" ca="1" si="0"/>
        <v/>
      </c>
      <c r="B60" s="143"/>
      <c r="C60" s="142" t="str">
        <f>IFERROR(VLOOKUP(B60,'اسماء العملاء'!$A$2:$E$142,5,FALSE),"")</f>
        <v/>
      </c>
      <c r="D60" s="143" t="str">
        <f>IFERROR(VLOOKUP(B60,'اسماء العملاء'!$A$2:$C$142,2,FALSE),"")</f>
        <v/>
      </c>
      <c r="E60" s="220" t="str">
        <f>IFERROR(VLOOKUP(B60,'اسماء العملاء'!$A$2:$C$142,3,FALSE),"")</f>
        <v/>
      </c>
      <c r="F60" s="201"/>
      <c r="G60" s="201"/>
      <c r="H60" s="201"/>
    </row>
    <row r="61" spans="1:8" ht="21.9" customHeight="1" x14ac:dyDescent="0.3">
      <c r="A61" s="201" t="str">
        <f t="shared" ca="1" si="0"/>
        <v/>
      </c>
      <c r="B61" s="143"/>
      <c r="C61" s="142" t="str">
        <f>IFERROR(VLOOKUP(B61,'اسماء العملاء'!$A$2:$E$142,5,FALSE),"")</f>
        <v/>
      </c>
      <c r="D61" s="143" t="str">
        <f>IFERROR(VLOOKUP(B61,'اسماء العملاء'!$A$2:$C$142,2,FALSE),"")</f>
        <v/>
      </c>
      <c r="E61" s="220" t="str">
        <f>IFERROR(VLOOKUP(B61,'اسماء العملاء'!$A$2:$C$142,3,FALSE),"")</f>
        <v/>
      </c>
      <c r="F61" s="201"/>
      <c r="G61" s="201"/>
      <c r="H61" s="201"/>
    </row>
    <row r="62" spans="1:8" ht="21.9" customHeight="1" x14ac:dyDescent="0.3">
      <c r="A62" s="201" t="str">
        <f t="shared" ca="1" si="0"/>
        <v/>
      </c>
      <c r="B62" s="143"/>
      <c r="C62" s="142" t="str">
        <f>IFERROR(VLOOKUP(B62,'اسماء العملاء'!$A$2:$E$142,5,FALSE),"")</f>
        <v/>
      </c>
      <c r="D62" s="143" t="str">
        <f>IFERROR(VLOOKUP(B62,'اسماء العملاء'!$A$2:$C$142,2,FALSE),"")</f>
        <v/>
      </c>
      <c r="E62" s="220" t="str">
        <f>IFERROR(VLOOKUP(B62,'اسماء العملاء'!$A$2:$C$142,3,FALSE),"")</f>
        <v/>
      </c>
      <c r="F62" s="201"/>
      <c r="G62" s="201"/>
      <c r="H62" s="201"/>
    </row>
    <row r="63" spans="1:8" ht="21.9" customHeight="1" x14ac:dyDescent="0.3">
      <c r="A63" s="201" t="str">
        <f t="shared" ca="1" si="0"/>
        <v/>
      </c>
      <c r="B63" s="143"/>
      <c r="C63" s="142" t="str">
        <f>IFERROR(VLOOKUP(B63,'اسماء العملاء'!$A$2:$E$142,5,FALSE),"")</f>
        <v/>
      </c>
      <c r="D63" s="143" t="str">
        <f>IFERROR(VLOOKUP(B63,'اسماء العملاء'!$A$2:$C$142,2,FALSE),"")</f>
        <v/>
      </c>
      <c r="E63" s="220" t="str">
        <f>IFERROR(VLOOKUP(B63,'اسماء العملاء'!$A$2:$C$142,3,FALSE),"")</f>
        <v/>
      </c>
      <c r="F63" s="201"/>
      <c r="G63" s="201"/>
      <c r="H63" s="201"/>
    </row>
    <row r="64" spans="1:8" ht="21.9" customHeight="1" x14ac:dyDescent="0.3">
      <c r="A64" s="201" t="str">
        <f t="shared" ca="1" si="0"/>
        <v/>
      </c>
      <c r="B64" s="143"/>
      <c r="C64" s="142" t="str">
        <f>IFERROR(VLOOKUP(B64,'اسماء العملاء'!$A$2:$E$142,5,FALSE),"")</f>
        <v/>
      </c>
      <c r="D64" s="143" t="str">
        <f>IFERROR(VLOOKUP(B64,'اسماء العملاء'!$A$2:$C$142,2,FALSE),"")</f>
        <v/>
      </c>
      <c r="E64" s="220" t="str">
        <f>IFERROR(VLOOKUP(B64,'اسماء العملاء'!$A$2:$C$142,3,FALSE),"")</f>
        <v/>
      </c>
      <c r="F64" s="201"/>
      <c r="G64" s="201"/>
      <c r="H64" s="201"/>
    </row>
    <row r="65" spans="1:8" ht="21.9" customHeight="1" x14ac:dyDescent="0.3">
      <c r="A65" s="201" t="str">
        <f t="shared" ca="1" si="0"/>
        <v/>
      </c>
      <c r="B65" s="143"/>
      <c r="C65" s="142" t="str">
        <f>IFERROR(VLOOKUP(B65,'اسماء العملاء'!$A$2:$E$142,5,FALSE),"")</f>
        <v/>
      </c>
      <c r="D65" s="143" t="str">
        <f>IFERROR(VLOOKUP(B65,'اسماء العملاء'!$A$2:$C$142,2,FALSE),"")</f>
        <v/>
      </c>
      <c r="E65" s="220" t="str">
        <f>IFERROR(VLOOKUP(B65,'اسماء العملاء'!$A$2:$C$142,3,FALSE),"")</f>
        <v/>
      </c>
      <c r="F65" s="201"/>
      <c r="G65" s="201"/>
      <c r="H65" s="201"/>
    </row>
    <row r="66" spans="1:8" ht="21.9" customHeight="1" x14ac:dyDescent="0.3">
      <c r="A66" s="201" t="str">
        <f t="shared" ca="1" si="0"/>
        <v/>
      </c>
      <c r="B66" s="143"/>
      <c r="C66" s="142" t="str">
        <f>IFERROR(VLOOKUP(B66,'اسماء العملاء'!$A$2:$E$142,5,FALSE),"")</f>
        <v/>
      </c>
      <c r="D66" s="143" t="str">
        <f>IFERROR(VLOOKUP(B66,'اسماء العملاء'!$A$2:$C$142,2,FALSE),"")</f>
        <v/>
      </c>
      <c r="E66" s="220" t="str">
        <f>IFERROR(VLOOKUP(B66,'اسماء العملاء'!$A$2:$C$142,3,FALSE),"")</f>
        <v/>
      </c>
      <c r="F66" s="201"/>
      <c r="G66" s="201"/>
      <c r="H66" s="201"/>
    </row>
    <row r="67" spans="1:8" ht="21.9" customHeight="1" x14ac:dyDescent="0.3">
      <c r="A67" s="201" t="str">
        <f t="shared" ca="1" si="0"/>
        <v/>
      </c>
      <c r="B67" s="143"/>
      <c r="C67" s="142" t="str">
        <f>IFERROR(VLOOKUP(B67,'اسماء العملاء'!$A$2:$E$142,5,FALSE),"")</f>
        <v/>
      </c>
      <c r="D67" s="143" t="str">
        <f>IFERROR(VLOOKUP(B67,'اسماء العملاء'!$A$2:$C$142,2,FALSE),"")</f>
        <v/>
      </c>
      <c r="E67" s="220" t="str">
        <f>IFERROR(VLOOKUP(B67,'اسماء العملاء'!$A$2:$C$142,3,FALSE),"")</f>
        <v/>
      </c>
      <c r="F67" s="201"/>
      <c r="G67" s="201"/>
      <c r="H67" s="201"/>
    </row>
    <row r="68" spans="1:8" ht="21.9" customHeight="1" x14ac:dyDescent="0.3">
      <c r="A68" s="201" t="str">
        <f t="shared" ref="A68:A131" ca="1" si="1">IF(B68="","",TODAY())</f>
        <v/>
      </c>
      <c r="B68" s="143"/>
      <c r="C68" s="142" t="str">
        <f>IFERROR(VLOOKUP(B68,'اسماء العملاء'!$A$2:$E$142,5,FALSE),"")</f>
        <v/>
      </c>
      <c r="D68" s="143" t="str">
        <f>IFERROR(VLOOKUP(B68,'اسماء العملاء'!$A$2:$C$142,2,FALSE),"")</f>
        <v/>
      </c>
      <c r="E68" s="220" t="str">
        <f>IFERROR(VLOOKUP(B68,'اسماء العملاء'!$A$2:$C$142,3,FALSE),"")</f>
        <v/>
      </c>
      <c r="F68" s="201"/>
      <c r="G68" s="201"/>
      <c r="H68" s="201"/>
    </row>
    <row r="69" spans="1:8" ht="21.9" customHeight="1" x14ac:dyDescent="0.3">
      <c r="A69" s="201" t="str">
        <f t="shared" ca="1" si="1"/>
        <v/>
      </c>
      <c r="B69" s="143"/>
      <c r="C69" s="142" t="str">
        <f>IFERROR(VLOOKUP(B69,'اسماء العملاء'!$A$2:$E$142,5,FALSE),"")</f>
        <v/>
      </c>
      <c r="D69" s="143" t="str">
        <f>IFERROR(VLOOKUP(B69,'اسماء العملاء'!$A$2:$C$142,2,FALSE),"")</f>
        <v/>
      </c>
      <c r="E69" s="220" t="str">
        <f>IFERROR(VLOOKUP(B69,'اسماء العملاء'!$A$2:$C$142,3,FALSE),"")</f>
        <v/>
      </c>
      <c r="F69" s="201"/>
      <c r="G69" s="201"/>
      <c r="H69" s="201"/>
    </row>
    <row r="70" spans="1:8" ht="21.9" customHeight="1" x14ac:dyDescent="0.3">
      <c r="A70" s="201" t="str">
        <f t="shared" ca="1" si="1"/>
        <v/>
      </c>
      <c r="B70" s="143"/>
      <c r="C70" s="142" t="str">
        <f>IFERROR(VLOOKUP(B70,'اسماء العملاء'!$A$2:$E$142,5,FALSE),"")</f>
        <v/>
      </c>
      <c r="D70" s="143" t="str">
        <f>IFERROR(VLOOKUP(B70,'اسماء العملاء'!$A$2:$C$142,2,FALSE),"")</f>
        <v/>
      </c>
      <c r="E70" s="220" t="str">
        <f>IFERROR(VLOOKUP(B70,'اسماء العملاء'!$A$2:$C$142,3,FALSE),"")</f>
        <v/>
      </c>
      <c r="F70" s="201"/>
      <c r="G70" s="201"/>
      <c r="H70" s="201"/>
    </row>
    <row r="71" spans="1:8" ht="21.9" customHeight="1" x14ac:dyDescent="0.3">
      <c r="A71" s="201" t="str">
        <f t="shared" ca="1" si="1"/>
        <v/>
      </c>
      <c r="B71" s="143"/>
      <c r="C71" s="142" t="str">
        <f>IFERROR(VLOOKUP(B71,'اسماء العملاء'!$A$2:$E$142,5,FALSE),"")</f>
        <v/>
      </c>
      <c r="D71" s="143" t="str">
        <f>IFERROR(VLOOKUP(B71,'اسماء العملاء'!$A$2:$C$142,2,FALSE),"")</f>
        <v/>
      </c>
      <c r="E71" s="220" t="str">
        <f>IFERROR(VLOOKUP(B71,'اسماء العملاء'!$A$2:$C$142,3,FALSE),"")</f>
        <v/>
      </c>
      <c r="F71" s="201"/>
      <c r="G71" s="201"/>
      <c r="H71" s="201"/>
    </row>
    <row r="72" spans="1:8" ht="21.9" customHeight="1" x14ac:dyDescent="0.3">
      <c r="A72" s="201" t="str">
        <f t="shared" ca="1" si="1"/>
        <v/>
      </c>
      <c r="B72" s="143"/>
      <c r="C72" s="142" t="str">
        <f>IFERROR(VLOOKUP(B72,'اسماء العملاء'!$A$2:$E$142,5,FALSE),"")</f>
        <v/>
      </c>
      <c r="D72" s="143" t="str">
        <f>IFERROR(VLOOKUP(B72,'اسماء العملاء'!$A$2:$C$142,2,FALSE),"")</f>
        <v/>
      </c>
      <c r="E72" s="220" t="str">
        <f>IFERROR(VLOOKUP(B72,'اسماء العملاء'!$A$2:$C$142,3,FALSE),"")</f>
        <v/>
      </c>
      <c r="F72" s="201"/>
      <c r="G72" s="201"/>
      <c r="H72" s="201"/>
    </row>
    <row r="73" spans="1:8" ht="21.9" customHeight="1" x14ac:dyDescent="0.3">
      <c r="A73" s="201" t="str">
        <f t="shared" ca="1" si="1"/>
        <v/>
      </c>
      <c r="B73" s="143"/>
      <c r="C73" s="142" t="str">
        <f>IFERROR(VLOOKUP(B73,'اسماء العملاء'!$A$2:$E$142,5,FALSE),"")</f>
        <v/>
      </c>
      <c r="D73" s="143" t="str">
        <f>IFERROR(VLOOKUP(B73,'اسماء العملاء'!$A$2:$C$142,2,FALSE),"")</f>
        <v/>
      </c>
      <c r="E73" s="220" t="str">
        <f>IFERROR(VLOOKUP(B73,'اسماء العملاء'!$A$2:$C$142,3,FALSE),"")</f>
        <v/>
      </c>
      <c r="F73" s="201"/>
      <c r="G73" s="201"/>
      <c r="H73" s="201"/>
    </row>
    <row r="74" spans="1:8" ht="21.9" customHeight="1" x14ac:dyDescent="0.3">
      <c r="A74" s="201" t="str">
        <f t="shared" ca="1" si="1"/>
        <v/>
      </c>
      <c r="B74" s="143"/>
      <c r="C74" s="142" t="str">
        <f>IFERROR(VLOOKUP(B74,'اسماء العملاء'!$A$2:$E$142,5,FALSE),"")</f>
        <v/>
      </c>
      <c r="D74" s="143" t="str">
        <f>IFERROR(VLOOKUP(B74,'اسماء العملاء'!$A$2:$C$142,2,FALSE),"")</f>
        <v/>
      </c>
      <c r="E74" s="220" t="str">
        <f>IFERROR(VLOOKUP(B74,'اسماء العملاء'!$A$2:$C$142,3,FALSE),"")</f>
        <v/>
      </c>
      <c r="F74" s="201"/>
      <c r="G74" s="201"/>
      <c r="H74" s="201"/>
    </row>
    <row r="75" spans="1:8" ht="21.9" customHeight="1" x14ac:dyDescent="0.3">
      <c r="A75" s="201" t="str">
        <f t="shared" ca="1" si="1"/>
        <v/>
      </c>
      <c r="B75" s="143"/>
      <c r="C75" s="142" t="str">
        <f>IFERROR(VLOOKUP(B75,'اسماء العملاء'!$A$2:$E$142,5,FALSE),"")</f>
        <v/>
      </c>
      <c r="D75" s="143" t="str">
        <f>IFERROR(VLOOKUP(B75,'اسماء العملاء'!$A$2:$C$142,2,FALSE),"")</f>
        <v/>
      </c>
      <c r="E75" s="220" t="str">
        <f>IFERROR(VLOOKUP(B75,'اسماء العملاء'!$A$2:$C$142,3,FALSE),"")</f>
        <v/>
      </c>
      <c r="F75" s="201"/>
      <c r="G75" s="201"/>
      <c r="H75" s="201"/>
    </row>
    <row r="76" spans="1:8" ht="21.9" customHeight="1" x14ac:dyDescent="0.3">
      <c r="A76" s="201" t="str">
        <f t="shared" ca="1" si="1"/>
        <v/>
      </c>
      <c r="B76" s="143"/>
      <c r="C76" s="142" t="str">
        <f>IFERROR(VLOOKUP(B76,'اسماء العملاء'!$A$2:$E$142,5,FALSE),"")</f>
        <v/>
      </c>
      <c r="D76" s="143" t="str">
        <f>IFERROR(VLOOKUP(B76,'اسماء العملاء'!$A$2:$C$142,2,FALSE),"")</f>
        <v/>
      </c>
      <c r="E76" s="220" t="str">
        <f>IFERROR(VLOOKUP(B76,'اسماء العملاء'!$A$2:$C$142,3,FALSE),"")</f>
        <v/>
      </c>
      <c r="F76" s="201"/>
      <c r="G76" s="201"/>
      <c r="H76" s="201"/>
    </row>
    <row r="77" spans="1:8" ht="21.9" customHeight="1" x14ac:dyDescent="0.3">
      <c r="A77" s="201" t="str">
        <f t="shared" ca="1" si="1"/>
        <v/>
      </c>
      <c r="B77" s="143"/>
      <c r="C77" s="142" t="str">
        <f>IFERROR(VLOOKUP(B77,'اسماء العملاء'!$A$2:$E$142,5,FALSE),"")</f>
        <v/>
      </c>
      <c r="D77" s="143" t="str">
        <f>IFERROR(VLOOKUP(B77,'اسماء العملاء'!$A$2:$C$142,2,FALSE),"")</f>
        <v/>
      </c>
      <c r="E77" s="220" t="str">
        <f>IFERROR(VLOOKUP(B77,'اسماء العملاء'!$A$2:$C$142,3,FALSE),"")</f>
        <v/>
      </c>
      <c r="F77" s="201"/>
      <c r="G77" s="201"/>
      <c r="H77" s="201"/>
    </row>
    <row r="78" spans="1:8" ht="21.9" customHeight="1" x14ac:dyDescent="0.3">
      <c r="A78" s="201" t="str">
        <f t="shared" ca="1" si="1"/>
        <v/>
      </c>
      <c r="B78" s="143"/>
      <c r="C78" s="142" t="str">
        <f>IFERROR(VLOOKUP(B78,'اسماء العملاء'!$A$2:$E$142,5,FALSE),"")</f>
        <v/>
      </c>
      <c r="D78" s="143" t="str">
        <f>IFERROR(VLOOKUP(B78,'اسماء العملاء'!$A$2:$C$142,2,FALSE),"")</f>
        <v/>
      </c>
      <c r="E78" s="220" t="str">
        <f>IFERROR(VLOOKUP(B78,'اسماء العملاء'!$A$2:$C$142,3,FALSE),"")</f>
        <v/>
      </c>
      <c r="F78" s="201"/>
      <c r="G78" s="201"/>
      <c r="H78" s="201"/>
    </row>
    <row r="79" spans="1:8" ht="21.9" customHeight="1" x14ac:dyDescent="0.3">
      <c r="A79" s="201" t="str">
        <f t="shared" ca="1" si="1"/>
        <v/>
      </c>
      <c r="B79" s="143"/>
      <c r="C79" s="142" t="str">
        <f>IFERROR(VLOOKUP(B79,'اسماء العملاء'!$A$2:$E$142,5,FALSE),"")</f>
        <v/>
      </c>
      <c r="D79" s="143" t="str">
        <f>IFERROR(VLOOKUP(B79,'اسماء العملاء'!$A$2:$C$142,2,FALSE),"")</f>
        <v/>
      </c>
      <c r="E79" s="220" t="str">
        <f>IFERROR(VLOOKUP(B79,'اسماء العملاء'!$A$2:$C$142,3,FALSE),"")</f>
        <v/>
      </c>
      <c r="F79" s="201"/>
      <c r="G79" s="201"/>
      <c r="H79" s="201"/>
    </row>
    <row r="80" spans="1:8" ht="21.9" customHeight="1" x14ac:dyDescent="0.3">
      <c r="A80" s="201" t="str">
        <f t="shared" ca="1" si="1"/>
        <v/>
      </c>
      <c r="B80" s="143"/>
      <c r="C80" s="142" t="str">
        <f>IFERROR(VLOOKUP(B80,'اسماء العملاء'!$A$2:$E$142,5,FALSE),"")</f>
        <v/>
      </c>
      <c r="D80" s="143" t="str">
        <f>IFERROR(VLOOKUP(B80,'اسماء العملاء'!$A$2:$C$142,2,FALSE),"")</f>
        <v/>
      </c>
      <c r="E80" s="220" t="str">
        <f>IFERROR(VLOOKUP(B80,'اسماء العملاء'!$A$2:$C$142,3,FALSE),"")</f>
        <v/>
      </c>
      <c r="F80" s="201"/>
      <c r="G80" s="201"/>
      <c r="H80" s="201"/>
    </row>
    <row r="81" spans="1:8" ht="21.9" customHeight="1" x14ac:dyDescent="0.3">
      <c r="A81" s="201" t="str">
        <f t="shared" ca="1" si="1"/>
        <v/>
      </c>
      <c r="B81" s="143"/>
      <c r="C81" s="142" t="str">
        <f>IFERROR(VLOOKUP(B81,'اسماء العملاء'!$A$2:$E$142,5,FALSE),"")</f>
        <v/>
      </c>
      <c r="D81" s="143" t="str">
        <f>IFERROR(VLOOKUP(B81,'اسماء العملاء'!$A$2:$C$142,2,FALSE),"")</f>
        <v/>
      </c>
      <c r="E81" s="220" t="str">
        <f>IFERROR(VLOOKUP(B81,'اسماء العملاء'!$A$2:$C$142,3,FALSE),"")</f>
        <v/>
      </c>
      <c r="F81" s="201"/>
      <c r="G81" s="201"/>
      <c r="H81" s="201"/>
    </row>
    <row r="82" spans="1:8" ht="21.9" customHeight="1" x14ac:dyDescent="0.3">
      <c r="A82" s="201" t="str">
        <f t="shared" ca="1" si="1"/>
        <v/>
      </c>
      <c r="B82" s="143"/>
      <c r="C82" s="142" t="str">
        <f>IFERROR(VLOOKUP(B82,'اسماء العملاء'!$A$2:$E$142,5,FALSE),"")</f>
        <v/>
      </c>
      <c r="D82" s="143" t="str">
        <f>IFERROR(VLOOKUP(B82,'اسماء العملاء'!$A$2:$C$142,2,FALSE),"")</f>
        <v/>
      </c>
      <c r="E82" s="220" t="str">
        <f>IFERROR(VLOOKUP(B82,'اسماء العملاء'!$A$2:$C$142,3,FALSE),"")</f>
        <v/>
      </c>
      <c r="F82" s="201"/>
      <c r="G82" s="201"/>
      <c r="H82" s="201"/>
    </row>
    <row r="83" spans="1:8" ht="21.9" customHeight="1" x14ac:dyDescent="0.3">
      <c r="A83" s="201" t="str">
        <f t="shared" ca="1" si="1"/>
        <v/>
      </c>
      <c r="B83" s="143"/>
      <c r="C83" s="142" t="str">
        <f>IFERROR(VLOOKUP(B83,'اسماء العملاء'!$A$2:$E$142,5,FALSE),"")</f>
        <v/>
      </c>
      <c r="D83" s="143" t="str">
        <f>IFERROR(VLOOKUP(B83,'اسماء العملاء'!$A$2:$C$142,2,FALSE),"")</f>
        <v/>
      </c>
      <c r="E83" s="220" t="str">
        <f>IFERROR(VLOOKUP(B83,'اسماء العملاء'!$A$2:$C$142,3,FALSE),"")</f>
        <v/>
      </c>
      <c r="F83" s="201"/>
      <c r="G83" s="201"/>
      <c r="H83" s="201"/>
    </row>
    <row r="84" spans="1:8" ht="21.9" customHeight="1" x14ac:dyDescent="0.3">
      <c r="A84" s="201" t="str">
        <f t="shared" ca="1" si="1"/>
        <v/>
      </c>
      <c r="B84" s="143"/>
      <c r="C84" s="142" t="str">
        <f>IFERROR(VLOOKUP(B84,'اسماء العملاء'!$A$2:$E$142,5,FALSE),"")</f>
        <v/>
      </c>
      <c r="D84" s="143" t="str">
        <f>IFERROR(VLOOKUP(B84,'اسماء العملاء'!$A$2:$C$142,2,FALSE),"")</f>
        <v/>
      </c>
      <c r="E84" s="220" t="str">
        <f>IFERROR(VLOOKUP(B84,'اسماء العملاء'!$A$2:$C$142,3,FALSE),"")</f>
        <v/>
      </c>
      <c r="F84" s="201"/>
      <c r="G84" s="201"/>
      <c r="H84" s="201"/>
    </row>
    <row r="85" spans="1:8" ht="21.9" customHeight="1" x14ac:dyDescent="0.3">
      <c r="A85" s="201" t="str">
        <f t="shared" ca="1" si="1"/>
        <v/>
      </c>
      <c r="B85" s="143"/>
      <c r="C85" s="142" t="str">
        <f>IFERROR(VLOOKUP(B85,'اسماء العملاء'!$A$2:$E$142,5,FALSE),"")</f>
        <v/>
      </c>
      <c r="D85" s="143" t="str">
        <f>IFERROR(VLOOKUP(B85,'اسماء العملاء'!$A$2:$C$142,2,FALSE),"")</f>
        <v/>
      </c>
      <c r="E85" s="220" t="str">
        <f>IFERROR(VLOOKUP(B85,'اسماء العملاء'!$A$2:$C$142,3,FALSE),"")</f>
        <v/>
      </c>
      <c r="F85" s="201"/>
      <c r="G85" s="201"/>
      <c r="H85" s="201"/>
    </row>
    <row r="86" spans="1:8" ht="21.9" customHeight="1" x14ac:dyDescent="0.3">
      <c r="A86" s="201" t="str">
        <f t="shared" ca="1" si="1"/>
        <v/>
      </c>
      <c r="B86" s="143"/>
      <c r="C86" s="142" t="str">
        <f>IFERROR(VLOOKUP(B86,'اسماء العملاء'!$A$2:$E$142,5,FALSE),"")</f>
        <v/>
      </c>
      <c r="D86" s="143" t="str">
        <f>IFERROR(VLOOKUP(B86,'اسماء العملاء'!$A$2:$C$142,2,FALSE),"")</f>
        <v/>
      </c>
      <c r="E86" s="220" t="str">
        <f>IFERROR(VLOOKUP(B86,'اسماء العملاء'!$A$2:$C$142,3,FALSE),"")</f>
        <v/>
      </c>
      <c r="F86" s="201"/>
      <c r="G86" s="201"/>
      <c r="H86" s="201"/>
    </row>
    <row r="87" spans="1:8" ht="21.9" customHeight="1" x14ac:dyDescent="0.3">
      <c r="A87" s="201" t="str">
        <f t="shared" ca="1" si="1"/>
        <v/>
      </c>
      <c r="B87" s="143"/>
      <c r="C87" s="142" t="str">
        <f>IFERROR(VLOOKUP(B87,'اسماء العملاء'!$A$2:$E$142,5,FALSE),"")</f>
        <v/>
      </c>
      <c r="D87" s="143" t="str">
        <f>IFERROR(VLOOKUP(B87,'اسماء العملاء'!$A$2:$C$142,2,FALSE),"")</f>
        <v/>
      </c>
      <c r="E87" s="220" t="str">
        <f>IFERROR(VLOOKUP(B87,'اسماء العملاء'!$A$2:$C$142,3,FALSE),"")</f>
        <v/>
      </c>
      <c r="F87" s="201"/>
      <c r="G87" s="201"/>
      <c r="H87" s="201"/>
    </row>
    <row r="88" spans="1:8" ht="21.9" customHeight="1" x14ac:dyDescent="0.3">
      <c r="A88" s="201" t="str">
        <f t="shared" ca="1" si="1"/>
        <v/>
      </c>
      <c r="B88" s="143"/>
      <c r="C88" s="142" t="str">
        <f>IFERROR(VLOOKUP(B88,'اسماء العملاء'!$A$2:$E$142,5,FALSE),"")</f>
        <v/>
      </c>
      <c r="D88" s="143" t="str">
        <f>IFERROR(VLOOKUP(B88,'اسماء العملاء'!$A$2:$C$142,2,FALSE),"")</f>
        <v/>
      </c>
      <c r="E88" s="220" t="str">
        <f>IFERROR(VLOOKUP(B88,'اسماء العملاء'!$A$2:$C$142,3,FALSE),"")</f>
        <v/>
      </c>
      <c r="F88" s="201"/>
      <c r="G88" s="201"/>
      <c r="H88" s="201"/>
    </row>
    <row r="89" spans="1:8" ht="21.9" customHeight="1" x14ac:dyDescent="0.3">
      <c r="A89" s="201" t="str">
        <f t="shared" ca="1" si="1"/>
        <v/>
      </c>
      <c r="B89" s="143"/>
      <c r="C89" s="142" t="str">
        <f>IFERROR(VLOOKUP(B89,'اسماء العملاء'!$A$2:$E$142,5,FALSE),"")</f>
        <v/>
      </c>
      <c r="D89" s="143" t="str">
        <f>IFERROR(VLOOKUP(B89,'اسماء العملاء'!$A$2:$C$142,2,FALSE),"")</f>
        <v/>
      </c>
      <c r="E89" s="220" t="str">
        <f>IFERROR(VLOOKUP(B89,'اسماء العملاء'!$A$2:$C$142,3,FALSE),"")</f>
        <v/>
      </c>
      <c r="F89" s="201"/>
      <c r="G89" s="201"/>
      <c r="H89" s="201"/>
    </row>
    <row r="90" spans="1:8" ht="21.9" customHeight="1" x14ac:dyDescent="0.3">
      <c r="A90" s="201" t="str">
        <f t="shared" ca="1" si="1"/>
        <v/>
      </c>
      <c r="B90" s="143"/>
      <c r="C90" s="142" t="str">
        <f>IFERROR(VLOOKUP(B90,'اسماء العملاء'!$A$2:$E$142,5,FALSE),"")</f>
        <v/>
      </c>
      <c r="D90" s="143" t="str">
        <f>IFERROR(VLOOKUP(B90,'اسماء العملاء'!$A$2:$C$142,2,FALSE),"")</f>
        <v/>
      </c>
      <c r="E90" s="220" t="str">
        <f>IFERROR(VLOOKUP(B90,'اسماء العملاء'!$A$2:$C$142,3,FALSE),"")</f>
        <v/>
      </c>
      <c r="F90" s="201"/>
      <c r="G90" s="201"/>
      <c r="H90" s="201"/>
    </row>
    <row r="91" spans="1:8" ht="21.9" customHeight="1" x14ac:dyDescent="0.3">
      <c r="A91" s="201" t="str">
        <f t="shared" ca="1" si="1"/>
        <v/>
      </c>
      <c r="B91" s="143"/>
      <c r="C91" s="142" t="str">
        <f>IFERROR(VLOOKUP(B91,'اسماء العملاء'!$A$2:$E$142,5,FALSE),"")</f>
        <v/>
      </c>
      <c r="D91" s="143" t="str">
        <f>IFERROR(VLOOKUP(B91,'اسماء العملاء'!$A$2:$C$142,2,FALSE),"")</f>
        <v/>
      </c>
      <c r="E91" s="220" t="str">
        <f>IFERROR(VLOOKUP(B91,'اسماء العملاء'!$A$2:$C$142,3,FALSE),"")</f>
        <v/>
      </c>
      <c r="F91" s="201"/>
      <c r="G91" s="201"/>
      <c r="H91" s="201"/>
    </row>
    <row r="92" spans="1:8" ht="21.9" customHeight="1" x14ac:dyDescent="0.3">
      <c r="A92" s="201" t="str">
        <f t="shared" ca="1" si="1"/>
        <v/>
      </c>
      <c r="B92" s="143"/>
      <c r="C92" s="142" t="str">
        <f>IFERROR(VLOOKUP(B92,'اسماء العملاء'!$A$2:$E$142,5,FALSE),"")</f>
        <v/>
      </c>
      <c r="D92" s="143" t="str">
        <f>IFERROR(VLOOKUP(B92,'اسماء العملاء'!$A$2:$C$142,2,FALSE),"")</f>
        <v/>
      </c>
      <c r="E92" s="220" t="str">
        <f>IFERROR(VLOOKUP(B92,'اسماء العملاء'!$A$2:$C$142,3,FALSE),"")</f>
        <v/>
      </c>
      <c r="F92" s="201"/>
      <c r="G92" s="201"/>
      <c r="H92" s="201"/>
    </row>
    <row r="93" spans="1:8" ht="21.9" customHeight="1" x14ac:dyDescent="0.3">
      <c r="A93" s="201" t="str">
        <f t="shared" ca="1" si="1"/>
        <v/>
      </c>
      <c r="B93" s="143"/>
      <c r="C93" s="142" t="str">
        <f>IFERROR(VLOOKUP(B93,'اسماء العملاء'!$A$2:$E$142,5,FALSE),"")</f>
        <v/>
      </c>
      <c r="D93" s="143" t="str">
        <f>IFERROR(VLOOKUP(B93,'اسماء العملاء'!$A$2:$C$142,2,FALSE),"")</f>
        <v/>
      </c>
      <c r="E93" s="220" t="str">
        <f>IFERROR(VLOOKUP(B93,'اسماء العملاء'!$A$2:$C$142,3,FALSE),"")</f>
        <v/>
      </c>
      <c r="F93" s="201"/>
      <c r="G93" s="201"/>
      <c r="H93" s="201"/>
    </row>
    <row r="94" spans="1:8" ht="21.9" customHeight="1" x14ac:dyDescent="0.3">
      <c r="A94" s="201" t="str">
        <f t="shared" ca="1" si="1"/>
        <v/>
      </c>
      <c r="B94" s="143"/>
      <c r="C94" s="142" t="str">
        <f>IFERROR(VLOOKUP(B94,'اسماء العملاء'!$A$2:$E$142,5,FALSE),"")</f>
        <v/>
      </c>
      <c r="D94" s="143" t="str">
        <f>IFERROR(VLOOKUP(B94,'اسماء العملاء'!$A$2:$C$142,2,FALSE),"")</f>
        <v/>
      </c>
      <c r="E94" s="220" t="str">
        <f>IFERROR(VLOOKUP(B94,'اسماء العملاء'!$A$2:$C$142,3,FALSE),"")</f>
        <v/>
      </c>
      <c r="F94" s="201"/>
      <c r="G94" s="201"/>
      <c r="H94" s="201"/>
    </row>
    <row r="95" spans="1:8" ht="21.9" customHeight="1" x14ac:dyDescent="0.3">
      <c r="A95" s="201" t="str">
        <f t="shared" ca="1" si="1"/>
        <v/>
      </c>
      <c r="B95" s="143"/>
      <c r="C95" s="142" t="str">
        <f>IFERROR(VLOOKUP(B95,'اسماء العملاء'!$A$2:$E$142,5,FALSE),"")</f>
        <v/>
      </c>
      <c r="D95" s="143" t="str">
        <f>IFERROR(VLOOKUP(B95,'اسماء العملاء'!$A$2:$C$142,2,FALSE),"")</f>
        <v/>
      </c>
      <c r="E95" s="220" t="str">
        <f>IFERROR(VLOOKUP(B95,'اسماء العملاء'!$A$2:$C$142,3,FALSE),"")</f>
        <v/>
      </c>
      <c r="F95" s="201"/>
      <c r="G95" s="201"/>
      <c r="H95" s="201"/>
    </row>
    <row r="96" spans="1:8" ht="21.9" customHeight="1" x14ac:dyDescent="0.3">
      <c r="A96" s="201" t="str">
        <f t="shared" ca="1" si="1"/>
        <v/>
      </c>
      <c r="B96" s="143"/>
      <c r="C96" s="142" t="str">
        <f>IFERROR(VLOOKUP(B96,'اسماء العملاء'!$A$2:$E$142,5,FALSE),"")</f>
        <v/>
      </c>
      <c r="D96" s="143" t="str">
        <f>IFERROR(VLOOKUP(B96,'اسماء العملاء'!$A$2:$C$142,2,FALSE),"")</f>
        <v/>
      </c>
      <c r="E96" s="220" t="str">
        <f>IFERROR(VLOOKUP(B96,'اسماء العملاء'!$A$2:$C$142,3,FALSE),"")</f>
        <v/>
      </c>
      <c r="F96" s="201"/>
      <c r="G96" s="201"/>
      <c r="H96" s="201"/>
    </row>
    <row r="97" spans="1:8" ht="21.9" customHeight="1" x14ac:dyDescent="0.3">
      <c r="A97" s="201" t="str">
        <f t="shared" ca="1" si="1"/>
        <v/>
      </c>
      <c r="B97" s="143"/>
      <c r="C97" s="142" t="str">
        <f>IFERROR(VLOOKUP(B97,'اسماء العملاء'!$A$2:$E$142,5,FALSE),"")</f>
        <v/>
      </c>
      <c r="D97" s="143" t="str">
        <f>IFERROR(VLOOKUP(B97,'اسماء العملاء'!$A$2:$C$142,2,FALSE),"")</f>
        <v/>
      </c>
      <c r="E97" s="220" t="str">
        <f>IFERROR(VLOOKUP(B97,'اسماء العملاء'!$A$2:$C$142,3,FALSE),"")</f>
        <v/>
      </c>
      <c r="F97" s="201"/>
      <c r="G97" s="201"/>
      <c r="H97" s="201"/>
    </row>
    <row r="98" spans="1:8" ht="21.9" customHeight="1" x14ac:dyDescent="0.3">
      <c r="A98" s="201" t="str">
        <f t="shared" ca="1" si="1"/>
        <v/>
      </c>
      <c r="B98" s="143"/>
      <c r="C98" s="142" t="str">
        <f>IFERROR(VLOOKUP(B98,'اسماء العملاء'!$A$2:$E$142,5,FALSE),"")</f>
        <v/>
      </c>
      <c r="D98" s="143" t="str">
        <f>IFERROR(VLOOKUP(B98,'اسماء العملاء'!$A$2:$C$142,2,FALSE),"")</f>
        <v/>
      </c>
      <c r="E98" s="220" t="str">
        <f>IFERROR(VLOOKUP(B98,'اسماء العملاء'!$A$2:$C$142,3,FALSE),"")</f>
        <v/>
      </c>
      <c r="F98" s="201"/>
      <c r="G98" s="201"/>
      <c r="H98" s="201"/>
    </row>
    <row r="99" spans="1:8" ht="21.9" customHeight="1" x14ac:dyDescent="0.3">
      <c r="A99" s="201" t="str">
        <f t="shared" ca="1" si="1"/>
        <v/>
      </c>
      <c r="B99" s="143"/>
      <c r="C99" s="142" t="str">
        <f>IFERROR(VLOOKUP(B99,'اسماء العملاء'!$A$2:$E$142,5,FALSE),"")</f>
        <v/>
      </c>
      <c r="D99" s="143" t="str">
        <f>IFERROR(VLOOKUP(B99,'اسماء العملاء'!$A$2:$C$142,2,FALSE),"")</f>
        <v/>
      </c>
      <c r="E99" s="220" t="str">
        <f>IFERROR(VLOOKUP(B99,'اسماء العملاء'!$A$2:$C$142,3,FALSE),"")</f>
        <v/>
      </c>
      <c r="F99" s="201"/>
      <c r="G99" s="201"/>
      <c r="H99" s="201"/>
    </row>
    <row r="100" spans="1:8" ht="21.9" customHeight="1" x14ac:dyDescent="0.3">
      <c r="A100" s="201" t="str">
        <f t="shared" ca="1" si="1"/>
        <v/>
      </c>
      <c r="B100" s="143"/>
      <c r="C100" s="142" t="str">
        <f>IFERROR(VLOOKUP(B100,'اسماء العملاء'!$A$2:$E$142,5,FALSE),"")</f>
        <v/>
      </c>
      <c r="D100" s="143" t="str">
        <f>IFERROR(VLOOKUP(B100,'اسماء العملاء'!$A$2:$C$142,2,FALSE),"")</f>
        <v/>
      </c>
      <c r="E100" s="220" t="str">
        <f>IFERROR(VLOOKUP(B100,'اسماء العملاء'!$A$2:$C$142,3,FALSE),"")</f>
        <v/>
      </c>
      <c r="F100" s="201"/>
      <c r="G100" s="201"/>
      <c r="H100" s="201"/>
    </row>
    <row r="101" spans="1:8" ht="21.9" customHeight="1" x14ac:dyDescent="0.3">
      <c r="A101" s="201" t="str">
        <f t="shared" ca="1" si="1"/>
        <v/>
      </c>
      <c r="B101" s="143"/>
      <c r="C101" s="142" t="str">
        <f>IFERROR(VLOOKUP(B101,'اسماء العملاء'!$A$2:$E$142,5,FALSE),"")</f>
        <v/>
      </c>
      <c r="D101" s="143" t="str">
        <f>IFERROR(VLOOKUP(B101,'اسماء العملاء'!$A$2:$C$142,2,FALSE),"")</f>
        <v/>
      </c>
      <c r="E101" s="220" t="str">
        <f>IFERROR(VLOOKUP(B101,'اسماء العملاء'!$A$2:$C$142,3,FALSE),"")</f>
        <v/>
      </c>
      <c r="F101" s="201"/>
      <c r="G101" s="201"/>
      <c r="H101" s="201"/>
    </row>
    <row r="102" spans="1:8" ht="21.9" customHeight="1" x14ac:dyDescent="0.3">
      <c r="A102" s="201" t="str">
        <f t="shared" ca="1" si="1"/>
        <v/>
      </c>
      <c r="B102" s="143"/>
      <c r="C102" s="142" t="str">
        <f>IFERROR(VLOOKUP(B102,'اسماء العملاء'!$A$2:$E$142,5,FALSE),"")</f>
        <v/>
      </c>
      <c r="D102" s="143" t="str">
        <f>IFERROR(VLOOKUP(B102,'اسماء العملاء'!$A$2:$C$142,2,FALSE),"")</f>
        <v/>
      </c>
      <c r="E102" s="220" t="str">
        <f>IFERROR(VLOOKUP(B102,'اسماء العملاء'!$A$2:$C$142,3,FALSE),"")</f>
        <v/>
      </c>
      <c r="F102" s="201"/>
      <c r="G102" s="201"/>
      <c r="H102" s="201"/>
    </row>
    <row r="103" spans="1:8" ht="21.9" customHeight="1" x14ac:dyDescent="0.3">
      <c r="A103" s="201" t="str">
        <f t="shared" ca="1" si="1"/>
        <v/>
      </c>
      <c r="B103" s="143"/>
      <c r="C103" s="142" t="str">
        <f>IFERROR(VLOOKUP(B103,'اسماء العملاء'!$A$2:$E$142,5,FALSE),"")</f>
        <v/>
      </c>
      <c r="D103" s="143" t="str">
        <f>IFERROR(VLOOKUP(B103,'اسماء العملاء'!$A$2:$C$142,2,FALSE),"")</f>
        <v/>
      </c>
      <c r="E103" s="220" t="str">
        <f>IFERROR(VLOOKUP(B103,'اسماء العملاء'!$A$2:$C$142,3,FALSE),"")</f>
        <v/>
      </c>
      <c r="F103" s="201"/>
      <c r="G103" s="201"/>
      <c r="H103" s="201"/>
    </row>
    <row r="104" spans="1:8" ht="21.9" customHeight="1" x14ac:dyDescent="0.3">
      <c r="A104" s="201" t="str">
        <f t="shared" ca="1" si="1"/>
        <v/>
      </c>
      <c r="B104" s="143"/>
      <c r="C104" s="142" t="str">
        <f>IFERROR(VLOOKUP(B104,'اسماء العملاء'!$A$2:$E$142,5,FALSE),"")</f>
        <v/>
      </c>
      <c r="D104" s="143" t="str">
        <f>IFERROR(VLOOKUP(B104,'اسماء العملاء'!$A$2:$C$142,2,FALSE),"")</f>
        <v/>
      </c>
      <c r="E104" s="220" t="str">
        <f>IFERROR(VLOOKUP(B104,'اسماء العملاء'!$A$2:$C$142,3,FALSE),"")</f>
        <v/>
      </c>
      <c r="F104" s="201"/>
      <c r="G104" s="201"/>
      <c r="H104" s="201"/>
    </row>
    <row r="105" spans="1:8" ht="21.9" customHeight="1" x14ac:dyDescent="0.3">
      <c r="A105" s="201" t="str">
        <f t="shared" ca="1" si="1"/>
        <v/>
      </c>
      <c r="B105" s="143"/>
      <c r="C105" s="142" t="str">
        <f>IFERROR(VLOOKUP(B105,'اسماء العملاء'!$A$2:$E$142,5,FALSE),"")</f>
        <v/>
      </c>
      <c r="D105" s="143" t="str">
        <f>IFERROR(VLOOKUP(B105,'اسماء العملاء'!$A$2:$C$142,2,FALSE),"")</f>
        <v/>
      </c>
      <c r="E105" s="220" t="str">
        <f>IFERROR(VLOOKUP(B105,'اسماء العملاء'!$A$2:$C$142,3,FALSE),"")</f>
        <v/>
      </c>
      <c r="F105" s="201"/>
      <c r="G105" s="201"/>
      <c r="H105" s="201"/>
    </row>
    <row r="106" spans="1:8" ht="21.9" customHeight="1" x14ac:dyDescent="0.3">
      <c r="A106" s="201" t="str">
        <f t="shared" ca="1" si="1"/>
        <v/>
      </c>
      <c r="B106" s="143"/>
      <c r="C106" s="142" t="str">
        <f>IFERROR(VLOOKUP(B106,'اسماء العملاء'!$A$2:$E$142,5,FALSE),"")</f>
        <v/>
      </c>
      <c r="D106" s="143" t="str">
        <f>IFERROR(VLOOKUP(B106,'اسماء العملاء'!$A$2:$C$142,2,FALSE),"")</f>
        <v/>
      </c>
      <c r="E106" s="220" t="str">
        <f>IFERROR(VLOOKUP(B106,'اسماء العملاء'!$A$2:$C$142,3,FALSE),"")</f>
        <v/>
      </c>
      <c r="F106" s="201"/>
      <c r="G106" s="201"/>
      <c r="H106" s="201"/>
    </row>
    <row r="107" spans="1:8" ht="21.9" customHeight="1" x14ac:dyDescent="0.3">
      <c r="A107" s="201" t="str">
        <f t="shared" ca="1" si="1"/>
        <v/>
      </c>
      <c r="B107" s="143"/>
      <c r="C107" s="142" t="str">
        <f>IFERROR(VLOOKUP(B107,'اسماء العملاء'!$A$2:$E$142,5,FALSE),"")</f>
        <v/>
      </c>
      <c r="D107" s="143" t="str">
        <f>IFERROR(VLOOKUP(B107,'اسماء العملاء'!$A$2:$C$142,2,FALSE),"")</f>
        <v/>
      </c>
      <c r="E107" s="220" t="str">
        <f>IFERROR(VLOOKUP(B107,'اسماء العملاء'!$A$2:$C$142,3,FALSE),"")</f>
        <v/>
      </c>
      <c r="F107" s="201"/>
      <c r="G107" s="201"/>
      <c r="H107" s="201"/>
    </row>
    <row r="108" spans="1:8" ht="21.9" customHeight="1" x14ac:dyDescent="0.3">
      <c r="A108" s="201" t="str">
        <f t="shared" ca="1" si="1"/>
        <v/>
      </c>
      <c r="B108" s="143"/>
      <c r="C108" s="142" t="str">
        <f>IFERROR(VLOOKUP(B108,'اسماء العملاء'!$A$2:$E$142,5,FALSE),"")</f>
        <v/>
      </c>
      <c r="D108" s="143" t="str">
        <f>IFERROR(VLOOKUP(B108,'اسماء العملاء'!$A$2:$C$142,2,FALSE),"")</f>
        <v/>
      </c>
      <c r="E108" s="220" t="str">
        <f>IFERROR(VLOOKUP(B108,'اسماء العملاء'!$A$2:$C$142,3,FALSE),"")</f>
        <v/>
      </c>
      <c r="F108" s="201"/>
      <c r="G108" s="201"/>
      <c r="H108" s="201"/>
    </row>
    <row r="109" spans="1:8" ht="21.9" customHeight="1" x14ac:dyDescent="0.3">
      <c r="A109" s="201" t="str">
        <f t="shared" ca="1" si="1"/>
        <v/>
      </c>
      <c r="B109" s="143"/>
      <c r="C109" s="142" t="str">
        <f>IFERROR(VLOOKUP(B109,'اسماء العملاء'!$A$2:$E$142,5,FALSE),"")</f>
        <v/>
      </c>
      <c r="D109" s="143" t="str">
        <f>IFERROR(VLOOKUP(B109,'اسماء العملاء'!$A$2:$C$142,2,FALSE),"")</f>
        <v/>
      </c>
      <c r="E109" s="220" t="str">
        <f>IFERROR(VLOOKUP(B109,'اسماء العملاء'!$A$2:$C$142,3,FALSE),"")</f>
        <v/>
      </c>
      <c r="F109" s="201"/>
      <c r="G109" s="201"/>
      <c r="H109" s="201"/>
    </row>
    <row r="110" spans="1:8" ht="21.9" customHeight="1" x14ac:dyDescent="0.3">
      <c r="A110" s="201" t="str">
        <f t="shared" ca="1" si="1"/>
        <v/>
      </c>
      <c r="B110" s="143"/>
      <c r="C110" s="142" t="str">
        <f>IFERROR(VLOOKUP(B110,'اسماء العملاء'!$A$2:$E$142,5,FALSE),"")</f>
        <v/>
      </c>
      <c r="D110" s="143" t="str">
        <f>IFERROR(VLOOKUP(B110,'اسماء العملاء'!$A$2:$C$142,2,FALSE),"")</f>
        <v/>
      </c>
      <c r="E110" s="220" t="str">
        <f>IFERROR(VLOOKUP(B110,'اسماء العملاء'!$A$2:$C$142,3,FALSE),"")</f>
        <v/>
      </c>
      <c r="F110" s="201"/>
      <c r="G110" s="201"/>
      <c r="H110" s="201"/>
    </row>
    <row r="111" spans="1:8" ht="21.9" customHeight="1" x14ac:dyDescent="0.3">
      <c r="A111" s="201" t="str">
        <f t="shared" ca="1" si="1"/>
        <v/>
      </c>
      <c r="B111" s="143"/>
      <c r="C111" s="142" t="str">
        <f>IFERROR(VLOOKUP(B111,'اسماء العملاء'!$A$2:$E$142,5,FALSE),"")</f>
        <v/>
      </c>
      <c r="D111" s="143" t="str">
        <f>IFERROR(VLOOKUP(B111,'اسماء العملاء'!$A$2:$C$142,2,FALSE),"")</f>
        <v/>
      </c>
      <c r="E111" s="220" t="str">
        <f>IFERROR(VLOOKUP(B111,'اسماء العملاء'!$A$2:$C$142,3,FALSE),"")</f>
        <v/>
      </c>
      <c r="F111" s="201"/>
      <c r="G111" s="201"/>
      <c r="H111" s="201"/>
    </row>
    <row r="112" spans="1:8" ht="21.9" customHeight="1" x14ac:dyDescent="0.3">
      <c r="A112" s="201" t="str">
        <f t="shared" ca="1" si="1"/>
        <v/>
      </c>
      <c r="B112" s="143"/>
      <c r="C112" s="142" t="str">
        <f>IFERROR(VLOOKUP(B112,'اسماء العملاء'!$A$2:$E$142,5,FALSE),"")</f>
        <v/>
      </c>
      <c r="D112" s="143" t="str">
        <f>IFERROR(VLOOKUP(B112,'اسماء العملاء'!$A$2:$C$142,2,FALSE),"")</f>
        <v/>
      </c>
      <c r="E112" s="220" t="str">
        <f>IFERROR(VLOOKUP(B112,'اسماء العملاء'!$A$2:$C$142,3,FALSE),"")</f>
        <v/>
      </c>
      <c r="F112" s="201"/>
      <c r="G112" s="201"/>
      <c r="H112" s="201"/>
    </row>
    <row r="113" spans="1:8" ht="21.9" customHeight="1" x14ac:dyDescent="0.3">
      <c r="A113" s="201" t="str">
        <f t="shared" ca="1" si="1"/>
        <v/>
      </c>
      <c r="B113" s="143"/>
      <c r="C113" s="142" t="str">
        <f>IFERROR(VLOOKUP(B113,'اسماء العملاء'!$A$2:$E$142,5,FALSE),"")</f>
        <v/>
      </c>
      <c r="D113" s="143" t="str">
        <f>IFERROR(VLOOKUP(B113,'اسماء العملاء'!$A$2:$C$142,2,FALSE),"")</f>
        <v/>
      </c>
      <c r="E113" s="220" t="str">
        <f>IFERROR(VLOOKUP(B113,'اسماء العملاء'!$A$2:$C$142,3,FALSE),"")</f>
        <v/>
      </c>
      <c r="F113" s="201"/>
      <c r="G113" s="201"/>
      <c r="H113" s="201"/>
    </row>
    <row r="114" spans="1:8" ht="21.9" customHeight="1" x14ac:dyDescent="0.3">
      <c r="A114" s="201" t="str">
        <f t="shared" ca="1" si="1"/>
        <v/>
      </c>
      <c r="B114" s="143"/>
      <c r="C114" s="142" t="str">
        <f>IFERROR(VLOOKUP(B114,'اسماء العملاء'!$A$2:$E$142,5,FALSE),"")</f>
        <v/>
      </c>
      <c r="D114" s="143" t="str">
        <f>IFERROR(VLOOKUP(B114,'اسماء العملاء'!$A$2:$C$142,2,FALSE),"")</f>
        <v/>
      </c>
      <c r="E114" s="220" t="str">
        <f>IFERROR(VLOOKUP(B114,'اسماء العملاء'!$A$2:$C$142,3,FALSE),"")</f>
        <v/>
      </c>
      <c r="F114" s="201"/>
      <c r="G114" s="201"/>
      <c r="H114" s="201"/>
    </row>
    <row r="115" spans="1:8" ht="21.9" customHeight="1" x14ac:dyDescent="0.3">
      <c r="A115" s="201" t="str">
        <f t="shared" ca="1" si="1"/>
        <v/>
      </c>
      <c r="B115" s="143"/>
      <c r="C115" s="142" t="str">
        <f>IFERROR(VLOOKUP(B115,'اسماء العملاء'!$A$2:$E$142,5,FALSE),"")</f>
        <v/>
      </c>
      <c r="D115" s="143" t="str">
        <f>IFERROR(VLOOKUP(B115,'اسماء العملاء'!$A$2:$C$142,2,FALSE),"")</f>
        <v/>
      </c>
      <c r="E115" s="220" t="str">
        <f>IFERROR(VLOOKUP(B115,'اسماء العملاء'!$A$2:$C$142,3,FALSE),"")</f>
        <v/>
      </c>
      <c r="F115" s="201"/>
      <c r="G115" s="201"/>
      <c r="H115" s="201"/>
    </row>
    <row r="116" spans="1:8" ht="21.9" customHeight="1" x14ac:dyDescent="0.3">
      <c r="A116" s="201" t="str">
        <f t="shared" ca="1" si="1"/>
        <v/>
      </c>
      <c r="B116" s="143"/>
      <c r="C116" s="142" t="str">
        <f>IFERROR(VLOOKUP(B116,'اسماء العملاء'!$A$2:$E$142,5,FALSE),"")</f>
        <v/>
      </c>
      <c r="D116" s="143" t="str">
        <f>IFERROR(VLOOKUP(B116,'اسماء العملاء'!$A$2:$C$142,2,FALSE),"")</f>
        <v/>
      </c>
      <c r="E116" s="220" t="str">
        <f>IFERROR(VLOOKUP(B116,'اسماء العملاء'!$A$2:$C$142,3,FALSE),"")</f>
        <v/>
      </c>
      <c r="F116" s="201"/>
      <c r="G116" s="201"/>
      <c r="H116" s="201"/>
    </row>
    <row r="117" spans="1:8" ht="21.9" customHeight="1" x14ac:dyDescent="0.3">
      <c r="A117" s="201" t="str">
        <f t="shared" ca="1" si="1"/>
        <v/>
      </c>
      <c r="B117" s="143"/>
      <c r="C117" s="142" t="str">
        <f>IFERROR(VLOOKUP(B117,'اسماء العملاء'!$A$2:$E$142,5,FALSE),"")</f>
        <v/>
      </c>
      <c r="D117" s="143" t="str">
        <f>IFERROR(VLOOKUP(B117,'اسماء العملاء'!$A$2:$C$142,2,FALSE),"")</f>
        <v/>
      </c>
      <c r="E117" s="220" t="str">
        <f>IFERROR(VLOOKUP(B117,'اسماء العملاء'!$A$2:$C$142,3,FALSE),"")</f>
        <v/>
      </c>
      <c r="F117" s="201"/>
      <c r="G117" s="201"/>
      <c r="H117" s="201"/>
    </row>
    <row r="118" spans="1:8" ht="21.9" customHeight="1" x14ac:dyDescent="0.3">
      <c r="A118" s="201" t="str">
        <f t="shared" ca="1" si="1"/>
        <v/>
      </c>
      <c r="B118" s="143"/>
      <c r="C118" s="142" t="str">
        <f>IFERROR(VLOOKUP(B118,'اسماء العملاء'!$A$2:$E$142,5,FALSE),"")</f>
        <v/>
      </c>
      <c r="D118" s="143" t="str">
        <f>IFERROR(VLOOKUP(B118,'اسماء العملاء'!$A$2:$C$142,2,FALSE),"")</f>
        <v/>
      </c>
      <c r="E118" s="220" t="str">
        <f>IFERROR(VLOOKUP(B118,'اسماء العملاء'!$A$2:$C$142,3,FALSE),"")</f>
        <v/>
      </c>
      <c r="F118" s="201"/>
      <c r="G118" s="201"/>
      <c r="H118" s="201"/>
    </row>
    <row r="119" spans="1:8" ht="21.9" customHeight="1" x14ac:dyDescent="0.3">
      <c r="A119" s="201" t="str">
        <f t="shared" ca="1" si="1"/>
        <v/>
      </c>
      <c r="B119" s="143"/>
      <c r="C119" s="142" t="str">
        <f>IFERROR(VLOOKUP(B119,'اسماء العملاء'!$A$2:$E$142,5,FALSE),"")</f>
        <v/>
      </c>
      <c r="D119" s="143" t="str">
        <f>IFERROR(VLOOKUP(B119,'اسماء العملاء'!$A$2:$C$142,2,FALSE),"")</f>
        <v/>
      </c>
      <c r="E119" s="220" t="str">
        <f>IFERROR(VLOOKUP(B119,'اسماء العملاء'!$A$2:$C$142,3,FALSE),"")</f>
        <v/>
      </c>
      <c r="F119" s="201"/>
      <c r="G119" s="201"/>
      <c r="H119" s="201"/>
    </row>
    <row r="120" spans="1:8" ht="21.9" customHeight="1" x14ac:dyDescent="0.3">
      <c r="A120" s="201" t="str">
        <f t="shared" ca="1" si="1"/>
        <v/>
      </c>
      <c r="B120" s="143"/>
      <c r="C120" s="142" t="str">
        <f>IFERROR(VLOOKUP(B120,'اسماء العملاء'!$A$2:$E$142,5,FALSE),"")</f>
        <v/>
      </c>
      <c r="D120" s="143" t="str">
        <f>IFERROR(VLOOKUP(B120,'اسماء العملاء'!$A$2:$C$142,2,FALSE),"")</f>
        <v/>
      </c>
      <c r="E120" s="220" t="str">
        <f>IFERROR(VLOOKUP(B120,'اسماء العملاء'!$A$2:$C$142,3,FALSE),"")</f>
        <v/>
      </c>
      <c r="F120" s="201"/>
      <c r="G120" s="201"/>
      <c r="H120" s="201"/>
    </row>
    <row r="121" spans="1:8" ht="21.9" customHeight="1" x14ac:dyDescent="0.3">
      <c r="A121" s="201" t="str">
        <f t="shared" ca="1" si="1"/>
        <v/>
      </c>
      <c r="B121" s="143"/>
      <c r="C121" s="142" t="str">
        <f>IFERROR(VLOOKUP(B121,'اسماء العملاء'!$A$2:$E$142,5,FALSE),"")</f>
        <v/>
      </c>
      <c r="D121" s="143" t="str">
        <f>IFERROR(VLOOKUP(B121,'اسماء العملاء'!$A$2:$C$142,2,FALSE),"")</f>
        <v/>
      </c>
      <c r="E121" s="220" t="str">
        <f>IFERROR(VLOOKUP(B121,'اسماء العملاء'!$A$2:$C$142,3,FALSE),"")</f>
        <v/>
      </c>
      <c r="F121" s="201"/>
      <c r="G121" s="201"/>
      <c r="H121" s="201"/>
    </row>
    <row r="122" spans="1:8" ht="21.9" customHeight="1" x14ac:dyDescent="0.3">
      <c r="A122" s="201" t="str">
        <f t="shared" ca="1" si="1"/>
        <v/>
      </c>
      <c r="B122" s="143"/>
      <c r="C122" s="142" t="str">
        <f>IFERROR(VLOOKUP(B122,'اسماء العملاء'!$A$2:$E$142,5,FALSE),"")</f>
        <v/>
      </c>
      <c r="D122" s="143" t="str">
        <f>IFERROR(VLOOKUP(B122,'اسماء العملاء'!$A$2:$C$142,2,FALSE),"")</f>
        <v/>
      </c>
      <c r="E122" s="220" t="str">
        <f>IFERROR(VLOOKUP(B122,'اسماء العملاء'!$A$2:$C$142,3,FALSE),"")</f>
        <v/>
      </c>
      <c r="F122" s="201"/>
      <c r="G122" s="201"/>
      <c r="H122" s="201"/>
    </row>
    <row r="123" spans="1:8" ht="21.9" customHeight="1" x14ac:dyDescent="0.3">
      <c r="A123" s="201" t="str">
        <f t="shared" ca="1" si="1"/>
        <v/>
      </c>
      <c r="B123" s="143"/>
      <c r="C123" s="142" t="str">
        <f>IFERROR(VLOOKUP(B123,'اسماء العملاء'!$A$2:$E$142,5,FALSE),"")</f>
        <v/>
      </c>
      <c r="D123" s="143" t="str">
        <f>IFERROR(VLOOKUP(B123,'اسماء العملاء'!$A$2:$C$142,2,FALSE),"")</f>
        <v/>
      </c>
      <c r="E123" s="220" t="str">
        <f>IFERROR(VLOOKUP(B123,'اسماء العملاء'!$A$2:$C$142,3,FALSE),"")</f>
        <v/>
      </c>
      <c r="F123" s="201"/>
      <c r="G123" s="201"/>
      <c r="H123" s="201"/>
    </row>
    <row r="124" spans="1:8" ht="21.9" customHeight="1" x14ac:dyDescent="0.3">
      <c r="A124" s="201" t="str">
        <f t="shared" ca="1" si="1"/>
        <v/>
      </c>
      <c r="B124" s="143"/>
      <c r="C124" s="142" t="str">
        <f>IFERROR(VLOOKUP(B124,'اسماء العملاء'!$A$2:$E$142,5,FALSE),"")</f>
        <v/>
      </c>
      <c r="D124" s="143" t="str">
        <f>IFERROR(VLOOKUP(B124,'اسماء العملاء'!$A$2:$C$142,2,FALSE),"")</f>
        <v/>
      </c>
      <c r="E124" s="220" t="str">
        <f>IFERROR(VLOOKUP(B124,'اسماء العملاء'!$A$2:$C$142,3,FALSE),"")</f>
        <v/>
      </c>
      <c r="F124" s="201"/>
      <c r="G124" s="201"/>
      <c r="H124" s="201"/>
    </row>
    <row r="125" spans="1:8" ht="21.9" customHeight="1" x14ac:dyDescent="0.3">
      <c r="A125" s="201" t="str">
        <f t="shared" ca="1" si="1"/>
        <v/>
      </c>
      <c r="B125" s="143"/>
      <c r="C125" s="142" t="str">
        <f>IFERROR(VLOOKUP(B125,'اسماء العملاء'!$A$2:$E$142,5,FALSE),"")</f>
        <v/>
      </c>
      <c r="D125" s="143" t="str">
        <f>IFERROR(VLOOKUP(B125,'اسماء العملاء'!$A$2:$C$142,2,FALSE),"")</f>
        <v/>
      </c>
      <c r="E125" s="220" t="str">
        <f>IFERROR(VLOOKUP(B125,'اسماء العملاء'!$A$2:$C$142,3,FALSE),"")</f>
        <v/>
      </c>
      <c r="F125" s="201"/>
      <c r="G125" s="201"/>
      <c r="H125" s="201"/>
    </row>
    <row r="126" spans="1:8" ht="21.9" customHeight="1" x14ac:dyDescent="0.3">
      <c r="A126" s="201" t="str">
        <f t="shared" ca="1" si="1"/>
        <v/>
      </c>
      <c r="B126" s="143"/>
      <c r="C126" s="142" t="str">
        <f>IFERROR(VLOOKUP(B126,'اسماء العملاء'!$A$2:$E$142,5,FALSE),"")</f>
        <v/>
      </c>
      <c r="D126" s="143" t="str">
        <f>IFERROR(VLOOKUP(B126,'اسماء العملاء'!$A$2:$C$142,2,FALSE),"")</f>
        <v/>
      </c>
      <c r="E126" s="220" t="str">
        <f>IFERROR(VLOOKUP(B126,'اسماء العملاء'!$A$2:$C$142,3,FALSE),"")</f>
        <v/>
      </c>
      <c r="F126" s="201"/>
      <c r="G126" s="201"/>
      <c r="H126" s="201"/>
    </row>
    <row r="127" spans="1:8" ht="21.9" customHeight="1" x14ac:dyDescent="0.3">
      <c r="A127" s="201" t="str">
        <f t="shared" ca="1" si="1"/>
        <v/>
      </c>
      <c r="B127" s="143"/>
      <c r="C127" s="142" t="str">
        <f>IFERROR(VLOOKUP(B127,'اسماء العملاء'!$A$2:$E$142,5,FALSE),"")</f>
        <v/>
      </c>
      <c r="D127" s="143" t="str">
        <f>IFERROR(VLOOKUP(B127,'اسماء العملاء'!$A$2:$C$142,2,FALSE),"")</f>
        <v/>
      </c>
      <c r="E127" s="220" t="str">
        <f>IFERROR(VLOOKUP(B127,'اسماء العملاء'!$A$2:$C$142,3,FALSE),"")</f>
        <v/>
      </c>
      <c r="F127" s="201"/>
      <c r="G127" s="201"/>
      <c r="H127" s="201"/>
    </row>
    <row r="128" spans="1:8" ht="21.9" customHeight="1" x14ac:dyDescent="0.3">
      <c r="A128" s="201" t="str">
        <f t="shared" ca="1" si="1"/>
        <v/>
      </c>
      <c r="B128" s="143"/>
      <c r="C128" s="142" t="str">
        <f>IFERROR(VLOOKUP(B128,'اسماء العملاء'!$A$2:$E$142,5,FALSE),"")</f>
        <v/>
      </c>
      <c r="D128" s="143" t="str">
        <f>IFERROR(VLOOKUP(B128,'اسماء العملاء'!$A$2:$C$142,2,FALSE),"")</f>
        <v/>
      </c>
      <c r="E128" s="220" t="str">
        <f>IFERROR(VLOOKUP(B128,'اسماء العملاء'!$A$2:$C$142,3,FALSE),"")</f>
        <v/>
      </c>
      <c r="F128" s="201"/>
      <c r="G128" s="201"/>
      <c r="H128" s="201"/>
    </row>
    <row r="129" spans="1:8" ht="21.9" customHeight="1" x14ac:dyDescent="0.3">
      <c r="A129" s="201" t="str">
        <f t="shared" ca="1" si="1"/>
        <v/>
      </c>
      <c r="B129" s="143"/>
      <c r="C129" s="142" t="str">
        <f>IFERROR(VLOOKUP(B129,'اسماء العملاء'!$A$2:$E$142,5,FALSE),"")</f>
        <v/>
      </c>
      <c r="D129" s="143" t="str">
        <f>IFERROR(VLOOKUP(B129,'اسماء العملاء'!$A$2:$C$142,2,FALSE),"")</f>
        <v/>
      </c>
      <c r="E129" s="220" t="str">
        <f>IFERROR(VLOOKUP(B129,'اسماء العملاء'!$A$2:$C$142,3,FALSE),"")</f>
        <v/>
      </c>
      <c r="F129" s="201"/>
      <c r="G129" s="201"/>
      <c r="H129" s="201"/>
    </row>
    <row r="130" spans="1:8" ht="21.9" customHeight="1" x14ac:dyDescent="0.3">
      <c r="A130" s="201" t="str">
        <f t="shared" ca="1" si="1"/>
        <v/>
      </c>
      <c r="B130" s="143"/>
      <c r="C130" s="142" t="str">
        <f>IFERROR(VLOOKUP(B130,'اسماء العملاء'!$A$2:$E$142,5,FALSE),"")</f>
        <v/>
      </c>
      <c r="D130" s="143" t="str">
        <f>IFERROR(VLOOKUP(B130,'اسماء العملاء'!$A$2:$C$142,2,FALSE),"")</f>
        <v/>
      </c>
      <c r="E130" s="220" t="str">
        <f>IFERROR(VLOOKUP(B130,'اسماء العملاء'!$A$2:$C$142,3,FALSE),"")</f>
        <v/>
      </c>
      <c r="F130" s="201"/>
      <c r="G130" s="201"/>
      <c r="H130" s="201"/>
    </row>
    <row r="131" spans="1:8" ht="21.9" customHeight="1" x14ac:dyDescent="0.3">
      <c r="A131" s="201" t="str">
        <f t="shared" ca="1" si="1"/>
        <v/>
      </c>
      <c r="B131" s="143"/>
      <c r="C131" s="142" t="str">
        <f>IFERROR(VLOOKUP(B131,'اسماء العملاء'!$A$2:$E$142,5,FALSE),"")</f>
        <v/>
      </c>
      <c r="D131" s="143" t="str">
        <f>IFERROR(VLOOKUP(B131,'اسماء العملاء'!$A$2:$C$142,2,FALSE),"")</f>
        <v/>
      </c>
      <c r="E131" s="220" t="str">
        <f>IFERROR(VLOOKUP(B131,'اسماء العملاء'!$A$2:$C$142,3,FALSE),"")</f>
        <v/>
      </c>
      <c r="F131" s="201"/>
      <c r="G131" s="201"/>
      <c r="H131" s="201"/>
    </row>
    <row r="132" spans="1:8" ht="21.9" customHeight="1" x14ac:dyDescent="0.3">
      <c r="A132" s="201" t="str">
        <f t="shared" ref="A132:A195" ca="1" si="2">IF(B132="","",TODAY())</f>
        <v/>
      </c>
      <c r="B132" s="143"/>
      <c r="C132" s="142" t="str">
        <f>IFERROR(VLOOKUP(B132,'اسماء العملاء'!$A$2:$E$142,5,FALSE),"")</f>
        <v/>
      </c>
      <c r="D132" s="143" t="str">
        <f>IFERROR(VLOOKUP(B132,'اسماء العملاء'!$A$2:$C$142,2,FALSE),"")</f>
        <v/>
      </c>
      <c r="E132" s="220" t="str">
        <f>IFERROR(VLOOKUP(B132,'اسماء العملاء'!$A$2:$C$142,3,FALSE),"")</f>
        <v/>
      </c>
      <c r="F132" s="201"/>
      <c r="G132" s="201"/>
      <c r="H132" s="201"/>
    </row>
    <row r="133" spans="1:8" ht="21.9" customHeight="1" x14ac:dyDescent="0.3">
      <c r="A133" s="201" t="str">
        <f t="shared" ca="1" si="2"/>
        <v/>
      </c>
      <c r="B133" s="143"/>
      <c r="C133" s="142" t="str">
        <f>IFERROR(VLOOKUP(B133,'اسماء العملاء'!$A$2:$E$142,5,FALSE),"")</f>
        <v/>
      </c>
      <c r="D133" s="143" t="str">
        <f>IFERROR(VLOOKUP(B133,'اسماء العملاء'!$A$2:$C$142,2,FALSE),"")</f>
        <v/>
      </c>
      <c r="E133" s="220" t="str">
        <f>IFERROR(VLOOKUP(B133,'اسماء العملاء'!$A$2:$C$142,3,FALSE),"")</f>
        <v/>
      </c>
      <c r="F133" s="201"/>
      <c r="G133" s="201"/>
      <c r="H133" s="201"/>
    </row>
    <row r="134" spans="1:8" ht="21.9" customHeight="1" x14ac:dyDescent="0.3">
      <c r="A134" s="201" t="str">
        <f t="shared" ca="1" si="2"/>
        <v/>
      </c>
      <c r="B134" s="143"/>
      <c r="C134" s="142" t="str">
        <f>IFERROR(VLOOKUP(B134,'اسماء العملاء'!$A$2:$E$142,5,FALSE),"")</f>
        <v/>
      </c>
      <c r="D134" s="143" t="str">
        <f>IFERROR(VLOOKUP(B134,'اسماء العملاء'!$A$2:$C$142,2,FALSE),"")</f>
        <v/>
      </c>
      <c r="E134" s="220" t="str">
        <f>IFERROR(VLOOKUP(B134,'اسماء العملاء'!$A$2:$C$142,3,FALSE),"")</f>
        <v/>
      </c>
      <c r="F134" s="201"/>
      <c r="G134" s="201"/>
      <c r="H134" s="201"/>
    </row>
    <row r="135" spans="1:8" ht="21.9" customHeight="1" x14ac:dyDescent="0.3">
      <c r="A135" s="201" t="str">
        <f t="shared" ca="1" si="2"/>
        <v/>
      </c>
      <c r="B135" s="143"/>
      <c r="C135" s="142" t="str">
        <f>IFERROR(VLOOKUP(B135,'اسماء العملاء'!$A$2:$E$142,5,FALSE),"")</f>
        <v/>
      </c>
      <c r="D135" s="143" t="str">
        <f>IFERROR(VLOOKUP(B135,'اسماء العملاء'!$A$2:$C$142,2,FALSE),"")</f>
        <v/>
      </c>
      <c r="E135" s="220" t="str">
        <f>IFERROR(VLOOKUP(B135,'اسماء العملاء'!$A$2:$C$142,3,FALSE),"")</f>
        <v/>
      </c>
      <c r="F135" s="201"/>
      <c r="G135" s="201"/>
      <c r="H135" s="201"/>
    </row>
    <row r="136" spans="1:8" ht="21.9" customHeight="1" x14ac:dyDescent="0.3">
      <c r="A136" s="201" t="str">
        <f t="shared" ca="1" si="2"/>
        <v/>
      </c>
      <c r="B136" s="143"/>
      <c r="C136" s="142" t="str">
        <f>IFERROR(VLOOKUP(B136,'اسماء العملاء'!$A$2:$E$142,5,FALSE),"")</f>
        <v/>
      </c>
      <c r="D136" s="143" t="str">
        <f>IFERROR(VLOOKUP(B136,'اسماء العملاء'!$A$2:$C$142,2,FALSE),"")</f>
        <v/>
      </c>
      <c r="E136" s="220" t="str">
        <f>IFERROR(VLOOKUP(B136,'اسماء العملاء'!$A$2:$C$142,3,FALSE),"")</f>
        <v/>
      </c>
      <c r="F136" s="201"/>
      <c r="G136" s="201"/>
      <c r="H136" s="201"/>
    </row>
    <row r="137" spans="1:8" ht="21.9" customHeight="1" x14ac:dyDescent="0.3">
      <c r="A137" s="201" t="str">
        <f t="shared" ca="1" si="2"/>
        <v/>
      </c>
      <c r="B137" s="143"/>
      <c r="C137" s="142" t="str">
        <f>IFERROR(VLOOKUP(B137,'اسماء العملاء'!$A$2:$E$142,5,FALSE),"")</f>
        <v/>
      </c>
      <c r="D137" s="143" t="str">
        <f>IFERROR(VLOOKUP(B137,'اسماء العملاء'!$A$2:$C$142,2,FALSE),"")</f>
        <v/>
      </c>
      <c r="E137" s="220" t="str">
        <f>IFERROR(VLOOKUP(B137,'اسماء العملاء'!$A$2:$C$142,3,FALSE),"")</f>
        <v/>
      </c>
      <c r="F137" s="201"/>
      <c r="G137" s="201"/>
      <c r="H137" s="201"/>
    </row>
    <row r="138" spans="1:8" ht="21.9" customHeight="1" x14ac:dyDescent="0.3">
      <c r="A138" s="201" t="str">
        <f t="shared" ca="1" si="2"/>
        <v/>
      </c>
      <c r="B138" s="143"/>
      <c r="C138" s="142" t="str">
        <f>IFERROR(VLOOKUP(B138,'اسماء العملاء'!$A$2:$E$142,5,FALSE),"")</f>
        <v/>
      </c>
      <c r="D138" s="143" t="str">
        <f>IFERROR(VLOOKUP(B138,'اسماء العملاء'!$A$2:$C$142,2,FALSE),"")</f>
        <v/>
      </c>
      <c r="E138" s="220" t="str">
        <f>IFERROR(VLOOKUP(B138,'اسماء العملاء'!$A$2:$C$142,3,FALSE),"")</f>
        <v/>
      </c>
      <c r="F138" s="201"/>
      <c r="G138" s="201"/>
      <c r="H138" s="201"/>
    </row>
    <row r="139" spans="1:8" ht="21.9" customHeight="1" x14ac:dyDescent="0.3">
      <c r="A139" s="201" t="str">
        <f t="shared" ca="1" si="2"/>
        <v/>
      </c>
      <c r="B139" s="143"/>
      <c r="C139" s="142" t="str">
        <f>IFERROR(VLOOKUP(B139,'اسماء العملاء'!$A$2:$E$142,5,FALSE),"")</f>
        <v/>
      </c>
      <c r="D139" s="143" t="str">
        <f>IFERROR(VLOOKUP(B139,'اسماء العملاء'!$A$2:$C$142,2,FALSE),"")</f>
        <v/>
      </c>
      <c r="E139" s="220" t="str">
        <f>IFERROR(VLOOKUP(B139,'اسماء العملاء'!$A$2:$C$142,3,FALSE),"")</f>
        <v/>
      </c>
      <c r="F139" s="201"/>
      <c r="G139" s="201"/>
      <c r="H139" s="201"/>
    </row>
    <row r="140" spans="1:8" ht="21.9" customHeight="1" x14ac:dyDescent="0.3">
      <c r="A140" s="201" t="str">
        <f t="shared" ca="1" si="2"/>
        <v/>
      </c>
      <c r="B140" s="143"/>
      <c r="C140" s="142" t="str">
        <f>IFERROR(VLOOKUP(B140,'اسماء العملاء'!$A$2:$E$142,5,FALSE),"")</f>
        <v/>
      </c>
      <c r="D140" s="143" t="str">
        <f>IFERROR(VLOOKUP(B140,'اسماء العملاء'!$A$2:$C$142,2,FALSE),"")</f>
        <v/>
      </c>
      <c r="E140" s="220" t="str">
        <f>IFERROR(VLOOKUP(B140,'اسماء العملاء'!$A$2:$C$142,3,FALSE),"")</f>
        <v/>
      </c>
      <c r="F140" s="201"/>
      <c r="G140" s="201"/>
      <c r="H140" s="201"/>
    </row>
    <row r="141" spans="1:8" ht="21.9" customHeight="1" x14ac:dyDescent="0.3">
      <c r="A141" s="201" t="str">
        <f t="shared" ca="1" si="2"/>
        <v/>
      </c>
      <c r="B141" s="143"/>
      <c r="C141" s="142" t="str">
        <f>IFERROR(VLOOKUP(B141,'اسماء العملاء'!$A$2:$E$142,5,FALSE),"")</f>
        <v/>
      </c>
      <c r="D141" s="143" t="str">
        <f>IFERROR(VLOOKUP(B141,'اسماء العملاء'!$A$2:$C$142,2,FALSE),"")</f>
        <v/>
      </c>
      <c r="E141" s="220" t="str">
        <f>IFERROR(VLOOKUP(B141,'اسماء العملاء'!$A$2:$C$142,3,FALSE),"")</f>
        <v/>
      </c>
      <c r="F141" s="201"/>
      <c r="G141" s="201"/>
      <c r="H141" s="201"/>
    </row>
    <row r="142" spans="1:8" ht="21.9" customHeight="1" x14ac:dyDescent="0.3">
      <c r="A142" s="201" t="str">
        <f t="shared" ca="1" si="2"/>
        <v/>
      </c>
      <c r="B142" s="143"/>
      <c r="C142" s="142" t="str">
        <f>IFERROR(VLOOKUP(B142,'اسماء العملاء'!$A$2:$E$142,5,FALSE),"")</f>
        <v/>
      </c>
      <c r="D142" s="143" t="str">
        <f>IFERROR(VLOOKUP(B142,'اسماء العملاء'!$A$2:$C$142,2,FALSE),"")</f>
        <v/>
      </c>
      <c r="E142" s="220" t="str">
        <f>IFERROR(VLOOKUP(B142,'اسماء العملاء'!$A$2:$C$142,3,FALSE),"")</f>
        <v/>
      </c>
      <c r="F142" s="201"/>
      <c r="G142" s="201"/>
      <c r="H142" s="201"/>
    </row>
    <row r="143" spans="1:8" ht="21.9" customHeight="1" x14ac:dyDescent="0.3">
      <c r="A143" s="201" t="str">
        <f t="shared" ca="1" si="2"/>
        <v/>
      </c>
      <c r="B143" s="143"/>
      <c r="C143" s="142" t="str">
        <f>IFERROR(VLOOKUP(B143,'اسماء العملاء'!$A$2:$E$142,5,FALSE),"")</f>
        <v/>
      </c>
      <c r="D143" s="143" t="str">
        <f>IFERROR(VLOOKUP(B143,'اسماء العملاء'!$A$2:$C$142,2,FALSE),"")</f>
        <v/>
      </c>
      <c r="E143" s="220" t="str">
        <f>IFERROR(VLOOKUP(B143,'اسماء العملاء'!$A$2:$C$142,3,FALSE),"")</f>
        <v/>
      </c>
      <c r="F143" s="201"/>
      <c r="G143" s="201"/>
      <c r="H143" s="201"/>
    </row>
    <row r="144" spans="1:8" ht="21.9" customHeight="1" x14ac:dyDescent="0.3">
      <c r="A144" s="201" t="str">
        <f t="shared" ca="1" si="2"/>
        <v/>
      </c>
      <c r="B144" s="143"/>
      <c r="C144" s="142" t="str">
        <f>IFERROR(VLOOKUP(B144,'اسماء العملاء'!$A$2:$E$142,5,FALSE),"")</f>
        <v/>
      </c>
      <c r="D144" s="143" t="str">
        <f>IFERROR(VLOOKUP(B144,'اسماء العملاء'!$A$2:$C$142,2,FALSE),"")</f>
        <v/>
      </c>
      <c r="E144" s="220" t="str">
        <f>IFERROR(VLOOKUP(B144,'اسماء العملاء'!$A$2:$C$142,3,FALSE),"")</f>
        <v/>
      </c>
      <c r="F144" s="201"/>
      <c r="G144" s="201"/>
      <c r="H144" s="201"/>
    </row>
    <row r="145" spans="1:8" ht="21.9" customHeight="1" x14ac:dyDescent="0.3">
      <c r="A145" s="201" t="str">
        <f t="shared" ca="1" si="2"/>
        <v/>
      </c>
      <c r="B145" s="143"/>
      <c r="C145" s="142" t="str">
        <f>IFERROR(VLOOKUP(B145,'اسماء العملاء'!$A$2:$E$142,5,FALSE),"")</f>
        <v/>
      </c>
      <c r="D145" s="143" t="str">
        <f>IFERROR(VLOOKUP(B145,'اسماء العملاء'!$A$2:$C$142,2,FALSE),"")</f>
        <v/>
      </c>
      <c r="E145" s="220" t="str">
        <f>IFERROR(VLOOKUP(B145,'اسماء العملاء'!$A$2:$C$142,3,FALSE),"")</f>
        <v/>
      </c>
      <c r="F145" s="201"/>
      <c r="G145" s="201"/>
      <c r="H145" s="201"/>
    </row>
    <row r="146" spans="1:8" ht="21.9" customHeight="1" x14ac:dyDescent="0.3">
      <c r="A146" s="201" t="str">
        <f t="shared" ca="1" si="2"/>
        <v/>
      </c>
      <c r="B146" s="143"/>
      <c r="C146" s="142" t="str">
        <f>IFERROR(VLOOKUP(B146,'اسماء العملاء'!$A$2:$E$142,5,FALSE),"")</f>
        <v/>
      </c>
      <c r="D146" s="143" t="str">
        <f>IFERROR(VLOOKUP(B146,'اسماء العملاء'!$A$2:$C$142,2,FALSE),"")</f>
        <v/>
      </c>
      <c r="E146" s="220" t="str">
        <f>IFERROR(VLOOKUP(B146,'اسماء العملاء'!$A$2:$C$142,3,FALSE),"")</f>
        <v/>
      </c>
      <c r="F146" s="201"/>
      <c r="G146" s="201"/>
      <c r="H146" s="201"/>
    </row>
    <row r="147" spans="1:8" ht="21.9" customHeight="1" x14ac:dyDescent="0.3">
      <c r="A147" s="201" t="str">
        <f t="shared" ca="1" si="2"/>
        <v/>
      </c>
      <c r="B147" s="143"/>
      <c r="C147" s="142" t="str">
        <f>IFERROR(VLOOKUP(B147,'اسماء العملاء'!$A$2:$E$142,5,FALSE),"")</f>
        <v/>
      </c>
      <c r="D147" s="143" t="str">
        <f>IFERROR(VLOOKUP(B147,'اسماء العملاء'!$A$2:$C$142,2,FALSE),"")</f>
        <v/>
      </c>
      <c r="E147" s="220" t="str">
        <f>IFERROR(VLOOKUP(B147,'اسماء العملاء'!$A$2:$C$142,3,FALSE),"")</f>
        <v/>
      </c>
      <c r="F147" s="201"/>
      <c r="G147" s="201"/>
      <c r="H147" s="201"/>
    </row>
    <row r="148" spans="1:8" ht="21.9" customHeight="1" x14ac:dyDescent="0.3">
      <c r="A148" s="201" t="str">
        <f t="shared" ca="1" si="2"/>
        <v/>
      </c>
      <c r="B148" s="143"/>
      <c r="C148" s="142" t="str">
        <f>IFERROR(VLOOKUP(B148,'اسماء العملاء'!$A$2:$E$142,5,FALSE),"")</f>
        <v/>
      </c>
      <c r="D148" s="143" t="str">
        <f>IFERROR(VLOOKUP(B148,'اسماء العملاء'!$A$2:$C$142,2,FALSE),"")</f>
        <v/>
      </c>
      <c r="E148" s="220" t="str">
        <f>IFERROR(VLOOKUP(B148,'اسماء العملاء'!$A$2:$C$142,3,FALSE),"")</f>
        <v/>
      </c>
      <c r="F148" s="201"/>
      <c r="G148" s="201"/>
      <c r="H148" s="201"/>
    </row>
    <row r="149" spans="1:8" ht="21.9" customHeight="1" x14ac:dyDescent="0.3">
      <c r="A149" s="201" t="str">
        <f t="shared" ca="1" si="2"/>
        <v/>
      </c>
      <c r="B149" s="143"/>
      <c r="C149" s="142" t="str">
        <f>IFERROR(VLOOKUP(B149,'اسماء العملاء'!$A$2:$E$142,5,FALSE),"")</f>
        <v/>
      </c>
      <c r="D149" s="143" t="str">
        <f>IFERROR(VLOOKUP(B149,'اسماء العملاء'!$A$2:$C$142,2,FALSE),"")</f>
        <v/>
      </c>
      <c r="E149" s="220" t="str">
        <f>IFERROR(VLOOKUP(B149,'اسماء العملاء'!$A$2:$C$142,3,FALSE),"")</f>
        <v/>
      </c>
      <c r="F149" s="201"/>
      <c r="G149" s="201"/>
      <c r="H149" s="201"/>
    </row>
    <row r="150" spans="1:8" ht="21.9" customHeight="1" x14ac:dyDescent="0.3">
      <c r="A150" s="201" t="str">
        <f t="shared" ca="1" si="2"/>
        <v/>
      </c>
      <c r="B150" s="143"/>
      <c r="C150" s="142" t="str">
        <f>IFERROR(VLOOKUP(B150,'اسماء العملاء'!$A$2:$E$142,5,FALSE),"")</f>
        <v/>
      </c>
      <c r="D150" s="143" t="str">
        <f>IFERROR(VLOOKUP(B150,'اسماء العملاء'!$A$2:$C$142,2,FALSE),"")</f>
        <v/>
      </c>
      <c r="E150" s="220" t="str">
        <f>IFERROR(VLOOKUP(B150,'اسماء العملاء'!$A$2:$C$142,3,FALSE),"")</f>
        <v/>
      </c>
      <c r="F150" s="201"/>
      <c r="G150" s="201"/>
      <c r="H150" s="201"/>
    </row>
    <row r="151" spans="1:8" ht="21.9" customHeight="1" x14ac:dyDescent="0.3">
      <c r="A151" s="201" t="str">
        <f t="shared" ca="1" si="2"/>
        <v/>
      </c>
      <c r="B151" s="143"/>
      <c r="C151" s="142" t="str">
        <f>IFERROR(VLOOKUP(B151,'اسماء العملاء'!$A$2:$E$142,5,FALSE),"")</f>
        <v/>
      </c>
      <c r="D151" s="143" t="str">
        <f>IFERROR(VLOOKUP(B151,'اسماء العملاء'!$A$2:$C$142,2,FALSE),"")</f>
        <v/>
      </c>
      <c r="E151" s="220" t="str">
        <f>IFERROR(VLOOKUP(B151,'اسماء العملاء'!$A$2:$C$142,3,FALSE),"")</f>
        <v/>
      </c>
      <c r="F151" s="201"/>
      <c r="G151" s="201"/>
      <c r="H151" s="201"/>
    </row>
    <row r="152" spans="1:8" ht="21.9" customHeight="1" x14ac:dyDescent="0.3">
      <c r="A152" s="201" t="str">
        <f t="shared" ca="1" si="2"/>
        <v/>
      </c>
      <c r="B152" s="143"/>
      <c r="C152" s="142" t="str">
        <f>IFERROR(VLOOKUP(B152,'اسماء العملاء'!$A$2:$E$142,5,FALSE),"")</f>
        <v/>
      </c>
      <c r="D152" s="143" t="str">
        <f>IFERROR(VLOOKUP(B152,'اسماء العملاء'!$A$2:$C$142,2,FALSE),"")</f>
        <v/>
      </c>
      <c r="E152" s="220" t="str">
        <f>IFERROR(VLOOKUP(B152,'اسماء العملاء'!$A$2:$C$142,3,FALSE),"")</f>
        <v/>
      </c>
      <c r="F152" s="201"/>
      <c r="G152" s="201"/>
      <c r="H152" s="201"/>
    </row>
    <row r="153" spans="1:8" ht="21.9" customHeight="1" x14ac:dyDescent="0.3">
      <c r="A153" s="201" t="str">
        <f t="shared" ca="1" si="2"/>
        <v/>
      </c>
      <c r="B153" s="143"/>
      <c r="C153" s="142" t="str">
        <f>IFERROR(VLOOKUP(B153,'اسماء العملاء'!$A$2:$E$142,5,FALSE),"")</f>
        <v/>
      </c>
      <c r="D153" s="143" t="str">
        <f>IFERROR(VLOOKUP(B153,'اسماء العملاء'!$A$2:$C$142,2,FALSE),"")</f>
        <v/>
      </c>
      <c r="E153" s="220" t="str">
        <f>IFERROR(VLOOKUP(B153,'اسماء العملاء'!$A$2:$C$142,3,FALSE),"")</f>
        <v/>
      </c>
      <c r="F153" s="201"/>
      <c r="G153" s="201"/>
      <c r="H153" s="201"/>
    </row>
    <row r="154" spans="1:8" ht="21.9" customHeight="1" x14ac:dyDescent="0.3">
      <c r="A154" s="201" t="str">
        <f t="shared" ca="1" si="2"/>
        <v/>
      </c>
      <c r="B154" s="143"/>
      <c r="C154" s="142" t="str">
        <f>IFERROR(VLOOKUP(B154,'اسماء العملاء'!$A$2:$E$142,5,FALSE),"")</f>
        <v/>
      </c>
      <c r="D154" s="143" t="str">
        <f>IFERROR(VLOOKUP(B154,'اسماء العملاء'!$A$2:$C$142,2,FALSE),"")</f>
        <v/>
      </c>
      <c r="E154" s="220" t="str">
        <f>IFERROR(VLOOKUP(B154,'اسماء العملاء'!$A$2:$C$142,3,FALSE),"")</f>
        <v/>
      </c>
      <c r="F154" s="201"/>
      <c r="G154" s="201"/>
      <c r="H154" s="201"/>
    </row>
    <row r="155" spans="1:8" ht="21.9" customHeight="1" x14ac:dyDescent="0.3">
      <c r="A155" s="201" t="str">
        <f t="shared" ca="1" si="2"/>
        <v/>
      </c>
      <c r="B155" s="143"/>
      <c r="C155" s="142" t="str">
        <f>IFERROR(VLOOKUP(B155,'اسماء العملاء'!$A$2:$E$142,5,FALSE),"")</f>
        <v/>
      </c>
      <c r="D155" s="143" t="str">
        <f>IFERROR(VLOOKUP(B155,'اسماء العملاء'!$A$2:$C$142,2,FALSE),"")</f>
        <v/>
      </c>
      <c r="E155" s="220" t="str">
        <f>IFERROR(VLOOKUP(B155,'اسماء العملاء'!$A$2:$C$142,3,FALSE),"")</f>
        <v/>
      </c>
      <c r="F155" s="201"/>
      <c r="G155" s="201"/>
      <c r="H155" s="201"/>
    </row>
    <row r="156" spans="1:8" ht="21.9" customHeight="1" x14ac:dyDescent="0.3">
      <c r="A156" s="201" t="str">
        <f t="shared" ca="1" si="2"/>
        <v/>
      </c>
      <c r="B156" s="143"/>
      <c r="C156" s="142" t="str">
        <f>IFERROR(VLOOKUP(B156,'اسماء العملاء'!$A$2:$E$142,5,FALSE),"")</f>
        <v/>
      </c>
      <c r="D156" s="143" t="str">
        <f>IFERROR(VLOOKUP(B156,'اسماء العملاء'!$A$2:$C$142,2,FALSE),"")</f>
        <v/>
      </c>
      <c r="E156" s="220" t="str">
        <f>IFERROR(VLOOKUP(B156,'اسماء العملاء'!$A$2:$C$142,3,FALSE),"")</f>
        <v/>
      </c>
      <c r="F156" s="201"/>
      <c r="G156" s="201"/>
      <c r="H156" s="201"/>
    </row>
    <row r="157" spans="1:8" ht="21.9" customHeight="1" x14ac:dyDescent="0.3">
      <c r="A157" s="201" t="str">
        <f t="shared" ca="1" si="2"/>
        <v/>
      </c>
      <c r="B157" s="143"/>
      <c r="C157" s="142" t="str">
        <f>IFERROR(VLOOKUP(B157,'اسماء العملاء'!$A$2:$E$142,5,FALSE),"")</f>
        <v/>
      </c>
      <c r="D157" s="143" t="str">
        <f>IFERROR(VLOOKUP(B157,'اسماء العملاء'!$A$2:$C$142,2,FALSE),"")</f>
        <v/>
      </c>
      <c r="E157" s="220" t="str">
        <f>IFERROR(VLOOKUP(B157,'اسماء العملاء'!$A$2:$C$142,3,FALSE),"")</f>
        <v/>
      </c>
      <c r="F157" s="201"/>
      <c r="G157" s="201"/>
      <c r="H157" s="201"/>
    </row>
    <row r="158" spans="1:8" ht="21.9" customHeight="1" x14ac:dyDescent="0.3">
      <c r="A158" s="201" t="str">
        <f t="shared" ca="1" si="2"/>
        <v/>
      </c>
      <c r="B158" s="143"/>
      <c r="C158" s="142" t="str">
        <f>IFERROR(VLOOKUP(B158,'اسماء العملاء'!$A$2:$E$142,5,FALSE),"")</f>
        <v/>
      </c>
      <c r="D158" s="143" t="str">
        <f>IFERROR(VLOOKUP(B158,'اسماء العملاء'!$A$2:$C$142,2,FALSE),"")</f>
        <v/>
      </c>
      <c r="E158" s="220" t="str">
        <f>IFERROR(VLOOKUP(B158,'اسماء العملاء'!$A$2:$C$142,3,FALSE),"")</f>
        <v/>
      </c>
      <c r="F158" s="201"/>
      <c r="G158" s="201"/>
      <c r="H158" s="201"/>
    </row>
    <row r="159" spans="1:8" ht="21.9" customHeight="1" x14ac:dyDescent="0.3">
      <c r="A159" s="201" t="str">
        <f t="shared" ca="1" si="2"/>
        <v/>
      </c>
      <c r="B159" s="143"/>
      <c r="C159" s="142" t="str">
        <f>IFERROR(VLOOKUP(B159,'اسماء العملاء'!$A$2:$E$142,5,FALSE),"")</f>
        <v/>
      </c>
      <c r="D159" s="143" t="str">
        <f>IFERROR(VLOOKUP(B159,'اسماء العملاء'!$A$2:$C$142,2,FALSE),"")</f>
        <v/>
      </c>
      <c r="E159" s="220" t="str">
        <f>IFERROR(VLOOKUP(B159,'اسماء العملاء'!$A$2:$C$142,3,FALSE),"")</f>
        <v/>
      </c>
      <c r="F159" s="201"/>
      <c r="G159" s="201"/>
      <c r="H159" s="201"/>
    </row>
    <row r="160" spans="1:8" ht="21.9" customHeight="1" x14ac:dyDescent="0.3">
      <c r="A160" s="201" t="str">
        <f t="shared" ca="1" si="2"/>
        <v/>
      </c>
      <c r="B160" s="143"/>
      <c r="C160" s="142" t="str">
        <f>IFERROR(VLOOKUP(B160,'اسماء العملاء'!$A$2:$E$142,5,FALSE),"")</f>
        <v/>
      </c>
      <c r="D160" s="143" t="str">
        <f>IFERROR(VLOOKUP(B160,'اسماء العملاء'!$A$2:$C$142,2,FALSE),"")</f>
        <v/>
      </c>
      <c r="E160" s="220" t="str">
        <f>IFERROR(VLOOKUP(B160,'اسماء العملاء'!$A$2:$C$142,3,FALSE),"")</f>
        <v/>
      </c>
      <c r="F160" s="201"/>
      <c r="G160" s="201"/>
      <c r="H160" s="201"/>
    </row>
    <row r="161" spans="1:8" ht="21.9" customHeight="1" x14ac:dyDescent="0.3">
      <c r="A161" s="201" t="str">
        <f t="shared" ca="1" si="2"/>
        <v/>
      </c>
      <c r="B161" s="143"/>
      <c r="C161" s="142" t="str">
        <f>IFERROR(VLOOKUP(B161,'اسماء العملاء'!$A$2:$E$142,5,FALSE),"")</f>
        <v/>
      </c>
      <c r="D161" s="143" t="str">
        <f>IFERROR(VLOOKUP(B161,'اسماء العملاء'!$A$2:$C$142,2,FALSE),"")</f>
        <v/>
      </c>
      <c r="E161" s="220" t="str">
        <f>IFERROR(VLOOKUP(B161,'اسماء العملاء'!$A$2:$C$142,3,FALSE),"")</f>
        <v/>
      </c>
      <c r="F161" s="201"/>
      <c r="G161" s="201"/>
      <c r="H161" s="201"/>
    </row>
    <row r="162" spans="1:8" ht="21.9" customHeight="1" x14ac:dyDescent="0.3">
      <c r="A162" s="201" t="str">
        <f t="shared" ca="1" si="2"/>
        <v/>
      </c>
      <c r="B162" s="143"/>
      <c r="C162" s="142" t="str">
        <f>IFERROR(VLOOKUP(B162,'اسماء العملاء'!$A$2:$E$142,5,FALSE),"")</f>
        <v/>
      </c>
      <c r="D162" s="143" t="str">
        <f>IFERROR(VLOOKUP(B162,'اسماء العملاء'!$A$2:$C$142,2,FALSE),"")</f>
        <v/>
      </c>
      <c r="E162" s="220" t="str">
        <f>IFERROR(VLOOKUP(B162,'اسماء العملاء'!$A$2:$C$142,3,FALSE),"")</f>
        <v/>
      </c>
      <c r="F162" s="201"/>
      <c r="G162" s="201"/>
      <c r="H162" s="201"/>
    </row>
    <row r="163" spans="1:8" ht="21.9" customHeight="1" x14ac:dyDescent="0.3">
      <c r="A163" s="201" t="str">
        <f t="shared" ca="1" si="2"/>
        <v/>
      </c>
      <c r="B163" s="143"/>
      <c r="C163" s="142" t="str">
        <f>IFERROR(VLOOKUP(B163,'اسماء العملاء'!$A$2:$E$142,5,FALSE),"")</f>
        <v/>
      </c>
      <c r="D163" s="143" t="str">
        <f>IFERROR(VLOOKUP(B163,'اسماء العملاء'!$A$2:$C$142,2,FALSE),"")</f>
        <v/>
      </c>
      <c r="E163" s="220" t="str">
        <f>IFERROR(VLOOKUP(B163,'اسماء العملاء'!$A$2:$C$142,3,FALSE),"")</f>
        <v/>
      </c>
      <c r="F163" s="201"/>
      <c r="G163" s="201"/>
      <c r="H163" s="201"/>
    </row>
    <row r="164" spans="1:8" ht="21.9" customHeight="1" x14ac:dyDescent="0.3">
      <c r="A164" s="201" t="str">
        <f t="shared" ca="1" si="2"/>
        <v/>
      </c>
      <c r="B164" s="143"/>
      <c r="C164" s="142" t="str">
        <f>IFERROR(VLOOKUP(B164,'اسماء العملاء'!$A$2:$E$142,5,FALSE),"")</f>
        <v/>
      </c>
      <c r="D164" s="143" t="str">
        <f>IFERROR(VLOOKUP(B164,'اسماء العملاء'!$A$2:$C$142,2,FALSE),"")</f>
        <v/>
      </c>
      <c r="E164" s="220" t="str">
        <f>IFERROR(VLOOKUP(B164,'اسماء العملاء'!$A$2:$C$142,3,FALSE),"")</f>
        <v/>
      </c>
      <c r="F164" s="201"/>
      <c r="G164" s="201"/>
      <c r="H164" s="201"/>
    </row>
    <row r="165" spans="1:8" ht="21.9" customHeight="1" x14ac:dyDescent="0.3">
      <c r="A165" s="201" t="str">
        <f t="shared" ca="1" si="2"/>
        <v/>
      </c>
      <c r="B165" s="143"/>
      <c r="C165" s="142" t="str">
        <f>IFERROR(VLOOKUP(B165,'اسماء العملاء'!$A$2:$E$142,5,FALSE),"")</f>
        <v/>
      </c>
      <c r="D165" s="143" t="str">
        <f>IFERROR(VLOOKUP(B165,'اسماء العملاء'!$A$2:$C$142,2,FALSE),"")</f>
        <v/>
      </c>
      <c r="E165" s="220" t="str">
        <f>IFERROR(VLOOKUP(B165,'اسماء العملاء'!$A$2:$C$142,3,FALSE),"")</f>
        <v/>
      </c>
      <c r="F165" s="201"/>
      <c r="G165" s="201"/>
      <c r="H165" s="201"/>
    </row>
    <row r="166" spans="1:8" ht="21.9" customHeight="1" x14ac:dyDescent="0.3">
      <c r="A166" s="201" t="str">
        <f t="shared" ca="1" si="2"/>
        <v/>
      </c>
      <c r="B166" s="143"/>
      <c r="C166" s="142" t="str">
        <f>IFERROR(VLOOKUP(B166,'اسماء العملاء'!$A$2:$E$142,5,FALSE),"")</f>
        <v/>
      </c>
      <c r="D166" s="143" t="str">
        <f>IFERROR(VLOOKUP(B166,'اسماء العملاء'!$A$2:$C$142,2,FALSE),"")</f>
        <v/>
      </c>
      <c r="E166" s="220" t="str">
        <f>IFERROR(VLOOKUP(B166,'اسماء العملاء'!$A$2:$C$142,3,FALSE),"")</f>
        <v/>
      </c>
      <c r="F166" s="201"/>
      <c r="G166" s="201"/>
      <c r="H166" s="201"/>
    </row>
    <row r="167" spans="1:8" ht="21.9" customHeight="1" x14ac:dyDescent="0.3">
      <c r="A167" s="201" t="str">
        <f t="shared" ca="1" si="2"/>
        <v/>
      </c>
      <c r="B167" s="143"/>
      <c r="C167" s="142" t="str">
        <f>IFERROR(VLOOKUP(B167,'اسماء العملاء'!$A$2:$E$142,5,FALSE),"")</f>
        <v/>
      </c>
      <c r="D167" s="143" t="str">
        <f>IFERROR(VLOOKUP(B167,'اسماء العملاء'!$A$2:$C$142,2,FALSE),"")</f>
        <v/>
      </c>
      <c r="E167" s="220" t="str">
        <f>IFERROR(VLOOKUP(B167,'اسماء العملاء'!$A$2:$C$142,3,FALSE),"")</f>
        <v/>
      </c>
      <c r="F167" s="201"/>
      <c r="G167" s="201"/>
      <c r="H167" s="201"/>
    </row>
    <row r="168" spans="1:8" ht="21.9" customHeight="1" x14ac:dyDescent="0.3">
      <c r="A168" s="201" t="str">
        <f t="shared" ca="1" si="2"/>
        <v/>
      </c>
      <c r="B168" s="143"/>
      <c r="C168" s="142" t="str">
        <f>IFERROR(VLOOKUP(B168,'اسماء العملاء'!$A$2:$E$142,5,FALSE),"")</f>
        <v/>
      </c>
      <c r="D168" s="143" t="str">
        <f>IFERROR(VLOOKUP(B168,'اسماء العملاء'!$A$2:$C$142,2,FALSE),"")</f>
        <v/>
      </c>
      <c r="E168" s="220" t="str">
        <f>IFERROR(VLOOKUP(B168,'اسماء العملاء'!$A$2:$C$142,3,FALSE),"")</f>
        <v/>
      </c>
      <c r="F168" s="201"/>
      <c r="G168" s="201"/>
      <c r="H168" s="201"/>
    </row>
    <row r="169" spans="1:8" ht="21.9" customHeight="1" x14ac:dyDescent="0.3">
      <c r="A169" s="201" t="str">
        <f t="shared" ca="1" si="2"/>
        <v/>
      </c>
      <c r="B169" s="143"/>
      <c r="C169" s="142" t="str">
        <f>IFERROR(VLOOKUP(B169,'اسماء العملاء'!$A$2:$E$142,5,FALSE),"")</f>
        <v/>
      </c>
      <c r="D169" s="143" t="str">
        <f>IFERROR(VLOOKUP(B169,'اسماء العملاء'!$A$2:$C$142,2,FALSE),"")</f>
        <v/>
      </c>
      <c r="E169" s="220" t="str">
        <f>IFERROR(VLOOKUP(B169,'اسماء العملاء'!$A$2:$C$142,3,FALSE),"")</f>
        <v/>
      </c>
      <c r="F169" s="201"/>
      <c r="G169" s="201"/>
      <c r="H169" s="201"/>
    </row>
    <row r="170" spans="1:8" ht="21.9" customHeight="1" x14ac:dyDescent="0.3">
      <c r="A170" s="201" t="str">
        <f t="shared" ca="1" si="2"/>
        <v/>
      </c>
      <c r="B170" s="143"/>
      <c r="C170" s="142" t="str">
        <f>IFERROR(VLOOKUP(B170,'اسماء العملاء'!$A$2:$E$142,5,FALSE),"")</f>
        <v/>
      </c>
      <c r="D170" s="143" t="str">
        <f>IFERROR(VLOOKUP(B170,'اسماء العملاء'!$A$2:$C$142,2,FALSE),"")</f>
        <v/>
      </c>
      <c r="E170" s="220" t="str">
        <f>IFERROR(VLOOKUP(B170,'اسماء العملاء'!$A$2:$C$142,3,FALSE),"")</f>
        <v/>
      </c>
      <c r="F170" s="201"/>
      <c r="G170" s="201"/>
      <c r="H170" s="201"/>
    </row>
    <row r="171" spans="1:8" ht="21.9" customHeight="1" x14ac:dyDescent="0.3">
      <c r="A171" s="201" t="str">
        <f t="shared" ca="1" si="2"/>
        <v/>
      </c>
      <c r="B171" s="143"/>
      <c r="C171" s="142" t="str">
        <f>IFERROR(VLOOKUP(B171,'اسماء العملاء'!$A$2:$E$142,5,FALSE),"")</f>
        <v/>
      </c>
      <c r="D171" s="143" t="str">
        <f>IFERROR(VLOOKUP(B171,'اسماء العملاء'!$A$2:$C$142,2,FALSE),"")</f>
        <v/>
      </c>
      <c r="E171" s="220" t="str">
        <f>IFERROR(VLOOKUP(B171,'اسماء العملاء'!$A$2:$C$142,3,FALSE),"")</f>
        <v/>
      </c>
      <c r="F171" s="201"/>
      <c r="G171" s="201"/>
      <c r="H171" s="201"/>
    </row>
    <row r="172" spans="1:8" ht="21.9" customHeight="1" x14ac:dyDescent="0.3">
      <c r="A172" s="201" t="str">
        <f t="shared" ca="1" si="2"/>
        <v/>
      </c>
      <c r="B172" s="143"/>
      <c r="C172" s="142" t="str">
        <f>IFERROR(VLOOKUP(B172,'اسماء العملاء'!$A$2:$E$142,5,FALSE),"")</f>
        <v/>
      </c>
      <c r="D172" s="143" t="str">
        <f>IFERROR(VLOOKUP(B172,'اسماء العملاء'!$A$2:$C$142,2,FALSE),"")</f>
        <v/>
      </c>
      <c r="E172" s="220" t="str">
        <f>IFERROR(VLOOKUP(B172,'اسماء العملاء'!$A$2:$C$142,3,FALSE),"")</f>
        <v/>
      </c>
      <c r="F172" s="201"/>
      <c r="G172" s="201"/>
      <c r="H172" s="201"/>
    </row>
    <row r="173" spans="1:8" ht="21.9" customHeight="1" x14ac:dyDescent="0.3">
      <c r="A173" s="201" t="str">
        <f t="shared" ca="1" si="2"/>
        <v/>
      </c>
      <c r="B173" s="143"/>
      <c r="C173" s="142" t="str">
        <f>IFERROR(VLOOKUP(B173,'اسماء العملاء'!$A$2:$E$142,5,FALSE),"")</f>
        <v/>
      </c>
      <c r="D173" s="143" t="str">
        <f>IFERROR(VLOOKUP(B173,'اسماء العملاء'!$A$2:$C$142,2,FALSE),"")</f>
        <v/>
      </c>
      <c r="E173" s="220" t="str">
        <f>IFERROR(VLOOKUP(B173,'اسماء العملاء'!$A$2:$C$142,3,FALSE),"")</f>
        <v/>
      </c>
      <c r="F173" s="201"/>
      <c r="G173" s="201"/>
      <c r="H173" s="201"/>
    </row>
    <row r="174" spans="1:8" ht="21.9" customHeight="1" x14ac:dyDescent="0.3">
      <c r="A174" s="201" t="str">
        <f t="shared" ca="1" si="2"/>
        <v/>
      </c>
      <c r="B174" s="143"/>
      <c r="C174" s="142" t="str">
        <f>IFERROR(VLOOKUP(B174,'اسماء العملاء'!$A$2:$E$142,5,FALSE),"")</f>
        <v/>
      </c>
      <c r="D174" s="143" t="str">
        <f>IFERROR(VLOOKUP(B174,'اسماء العملاء'!$A$2:$C$142,2,FALSE),"")</f>
        <v/>
      </c>
      <c r="E174" s="220" t="str">
        <f>IFERROR(VLOOKUP(B174,'اسماء العملاء'!$A$2:$C$142,3,FALSE),"")</f>
        <v/>
      </c>
      <c r="F174" s="201"/>
      <c r="G174" s="201"/>
      <c r="H174" s="201"/>
    </row>
    <row r="175" spans="1:8" ht="21.9" customHeight="1" x14ac:dyDescent="0.3">
      <c r="A175" s="201" t="str">
        <f t="shared" ca="1" si="2"/>
        <v/>
      </c>
      <c r="B175" s="143"/>
      <c r="C175" s="142" t="str">
        <f>IFERROR(VLOOKUP(B175,'اسماء العملاء'!$A$2:$E$142,5,FALSE),"")</f>
        <v/>
      </c>
      <c r="D175" s="143" t="str">
        <f>IFERROR(VLOOKUP(B175,'اسماء العملاء'!$A$2:$C$142,2,FALSE),"")</f>
        <v/>
      </c>
      <c r="E175" s="220" t="str">
        <f>IFERROR(VLOOKUP(B175,'اسماء العملاء'!$A$2:$C$142,3,FALSE),"")</f>
        <v/>
      </c>
      <c r="F175" s="201"/>
      <c r="G175" s="201"/>
      <c r="H175" s="201"/>
    </row>
    <row r="176" spans="1:8" ht="21.9" customHeight="1" x14ac:dyDescent="0.3">
      <c r="A176" s="201" t="str">
        <f t="shared" ca="1" si="2"/>
        <v/>
      </c>
      <c r="B176" s="143"/>
      <c r="C176" s="142" t="str">
        <f>IFERROR(VLOOKUP(B176,'اسماء العملاء'!$A$2:$E$142,5,FALSE),"")</f>
        <v/>
      </c>
      <c r="D176" s="143" t="str">
        <f>IFERROR(VLOOKUP(B176,'اسماء العملاء'!$A$2:$C$142,2,FALSE),"")</f>
        <v/>
      </c>
      <c r="E176" s="220" t="str">
        <f>IFERROR(VLOOKUP(B176,'اسماء العملاء'!$A$2:$C$142,3,FALSE),"")</f>
        <v/>
      </c>
      <c r="F176" s="201"/>
      <c r="G176" s="201"/>
      <c r="H176" s="201"/>
    </row>
    <row r="177" spans="1:8" ht="21.9" customHeight="1" x14ac:dyDescent="0.3">
      <c r="A177" s="201" t="str">
        <f t="shared" ca="1" si="2"/>
        <v/>
      </c>
      <c r="B177" s="143"/>
      <c r="C177" s="142" t="str">
        <f>IFERROR(VLOOKUP(B177,'اسماء العملاء'!$A$2:$E$142,5,FALSE),"")</f>
        <v/>
      </c>
      <c r="D177" s="143" t="str">
        <f>IFERROR(VLOOKUP(B177,'اسماء العملاء'!$A$2:$C$142,2,FALSE),"")</f>
        <v/>
      </c>
      <c r="E177" s="220" t="str">
        <f>IFERROR(VLOOKUP(B177,'اسماء العملاء'!$A$2:$C$142,3,FALSE),"")</f>
        <v/>
      </c>
      <c r="F177" s="201"/>
      <c r="G177" s="201"/>
      <c r="H177" s="201"/>
    </row>
    <row r="178" spans="1:8" ht="21.9" customHeight="1" x14ac:dyDescent="0.3">
      <c r="A178" s="201" t="str">
        <f t="shared" ca="1" si="2"/>
        <v/>
      </c>
      <c r="B178" s="143"/>
      <c r="C178" s="142" t="str">
        <f>IFERROR(VLOOKUP(B178,'اسماء العملاء'!$A$2:$E$142,5,FALSE),"")</f>
        <v/>
      </c>
      <c r="D178" s="143" t="str">
        <f>IFERROR(VLOOKUP(B178,'اسماء العملاء'!$A$2:$C$142,2,FALSE),"")</f>
        <v/>
      </c>
      <c r="E178" s="220" t="str">
        <f>IFERROR(VLOOKUP(B178,'اسماء العملاء'!$A$2:$C$142,3,FALSE),"")</f>
        <v/>
      </c>
      <c r="F178" s="201"/>
      <c r="G178" s="201"/>
      <c r="H178" s="201"/>
    </row>
    <row r="179" spans="1:8" ht="21.9" customHeight="1" x14ac:dyDescent="0.3">
      <c r="A179" s="201" t="str">
        <f t="shared" ca="1" si="2"/>
        <v/>
      </c>
      <c r="B179" s="143"/>
      <c r="C179" s="142" t="str">
        <f>IFERROR(VLOOKUP(B179,'اسماء العملاء'!$A$2:$E$142,5,FALSE),"")</f>
        <v/>
      </c>
      <c r="D179" s="143" t="str">
        <f>IFERROR(VLOOKUP(B179,'اسماء العملاء'!$A$2:$C$142,2,FALSE),"")</f>
        <v/>
      </c>
      <c r="E179" s="220" t="str">
        <f>IFERROR(VLOOKUP(B179,'اسماء العملاء'!$A$2:$C$142,3,FALSE),"")</f>
        <v/>
      </c>
      <c r="F179" s="201"/>
      <c r="G179" s="201"/>
      <c r="H179" s="201"/>
    </row>
    <row r="180" spans="1:8" ht="21.9" customHeight="1" x14ac:dyDescent="0.3">
      <c r="A180" s="201" t="str">
        <f t="shared" ca="1" si="2"/>
        <v/>
      </c>
      <c r="B180" s="143"/>
      <c r="C180" s="142" t="str">
        <f>IFERROR(VLOOKUP(B180,'اسماء العملاء'!$A$2:$E$142,5,FALSE),"")</f>
        <v/>
      </c>
      <c r="D180" s="143" t="str">
        <f>IFERROR(VLOOKUP(B180,'اسماء العملاء'!$A$2:$C$142,2,FALSE),"")</f>
        <v/>
      </c>
      <c r="E180" s="220" t="str">
        <f>IFERROR(VLOOKUP(B180,'اسماء العملاء'!$A$2:$C$142,3,FALSE),"")</f>
        <v/>
      </c>
      <c r="F180" s="201"/>
      <c r="G180" s="201"/>
      <c r="H180" s="201"/>
    </row>
    <row r="181" spans="1:8" ht="21.9" customHeight="1" x14ac:dyDescent="0.3">
      <c r="A181" s="201" t="str">
        <f t="shared" ca="1" si="2"/>
        <v/>
      </c>
      <c r="B181" s="143"/>
      <c r="C181" s="142" t="str">
        <f>IFERROR(VLOOKUP(B181,'اسماء العملاء'!$A$2:$E$142,5,FALSE),"")</f>
        <v/>
      </c>
      <c r="D181" s="143" t="str">
        <f>IFERROR(VLOOKUP(B181,'اسماء العملاء'!$A$2:$C$142,2,FALSE),"")</f>
        <v/>
      </c>
      <c r="E181" s="220" t="str">
        <f>IFERROR(VLOOKUP(B181,'اسماء العملاء'!$A$2:$C$142,3,FALSE),"")</f>
        <v/>
      </c>
      <c r="F181" s="201"/>
      <c r="G181" s="201"/>
      <c r="H181" s="201"/>
    </row>
    <row r="182" spans="1:8" ht="21.9" customHeight="1" x14ac:dyDescent="0.3">
      <c r="A182" s="201" t="str">
        <f t="shared" ca="1" si="2"/>
        <v/>
      </c>
      <c r="B182" s="143"/>
      <c r="C182" s="142" t="str">
        <f>IFERROR(VLOOKUP(B182,'اسماء العملاء'!$A$2:$E$142,5,FALSE),"")</f>
        <v/>
      </c>
      <c r="D182" s="143" t="str">
        <f>IFERROR(VLOOKUP(B182,'اسماء العملاء'!$A$2:$C$142,2,FALSE),"")</f>
        <v/>
      </c>
      <c r="E182" s="220" t="str">
        <f>IFERROR(VLOOKUP(B182,'اسماء العملاء'!$A$2:$C$142,3,FALSE),"")</f>
        <v/>
      </c>
      <c r="F182" s="201"/>
      <c r="G182" s="201"/>
      <c r="H182" s="201"/>
    </row>
    <row r="183" spans="1:8" ht="21.9" customHeight="1" x14ac:dyDescent="0.3">
      <c r="A183" s="201" t="str">
        <f t="shared" ca="1" si="2"/>
        <v/>
      </c>
      <c r="B183" s="143"/>
      <c r="C183" s="142" t="str">
        <f>IFERROR(VLOOKUP(B183,'اسماء العملاء'!$A$2:$E$142,5,FALSE),"")</f>
        <v/>
      </c>
      <c r="D183" s="143" t="str">
        <f>IFERROR(VLOOKUP(B183,'اسماء العملاء'!$A$2:$C$142,2,FALSE),"")</f>
        <v/>
      </c>
      <c r="E183" s="220" t="str">
        <f>IFERROR(VLOOKUP(B183,'اسماء العملاء'!$A$2:$C$142,3,FALSE),"")</f>
        <v/>
      </c>
      <c r="F183" s="201"/>
      <c r="G183" s="201"/>
      <c r="H183" s="201"/>
    </row>
    <row r="184" spans="1:8" ht="21.9" customHeight="1" x14ac:dyDescent="0.3">
      <c r="A184" s="201" t="str">
        <f t="shared" ca="1" si="2"/>
        <v/>
      </c>
      <c r="B184" s="143"/>
      <c r="C184" s="142" t="str">
        <f>IFERROR(VLOOKUP(B184,'اسماء العملاء'!$A$2:$E$142,5,FALSE),"")</f>
        <v/>
      </c>
      <c r="D184" s="143" t="str">
        <f>IFERROR(VLOOKUP(B184,'اسماء العملاء'!$A$2:$C$142,2,FALSE),"")</f>
        <v/>
      </c>
      <c r="E184" s="220" t="str">
        <f>IFERROR(VLOOKUP(B184,'اسماء العملاء'!$A$2:$C$142,3,FALSE),"")</f>
        <v/>
      </c>
      <c r="F184" s="201"/>
      <c r="G184" s="201"/>
      <c r="H184" s="201"/>
    </row>
    <row r="185" spans="1:8" ht="21.9" customHeight="1" x14ac:dyDescent="0.3">
      <c r="A185" s="201" t="str">
        <f t="shared" ca="1" si="2"/>
        <v/>
      </c>
      <c r="B185" s="143"/>
      <c r="C185" s="142" t="str">
        <f>IFERROR(VLOOKUP(B185,'اسماء العملاء'!$A$2:$E$142,5,FALSE),"")</f>
        <v/>
      </c>
      <c r="D185" s="143" t="str">
        <f>IFERROR(VLOOKUP(B185,'اسماء العملاء'!$A$2:$C$142,2,FALSE),"")</f>
        <v/>
      </c>
      <c r="E185" s="220" t="str">
        <f>IFERROR(VLOOKUP(B185,'اسماء العملاء'!$A$2:$C$142,3,FALSE),"")</f>
        <v/>
      </c>
      <c r="F185" s="201"/>
      <c r="G185" s="201"/>
      <c r="H185" s="201"/>
    </row>
    <row r="186" spans="1:8" ht="21.9" customHeight="1" x14ac:dyDescent="0.3">
      <c r="A186" s="201" t="str">
        <f t="shared" ca="1" si="2"/>
        <v/>
      </c>
      <c r="B186" s="143"/>
      <c r="C186" s="142" t="str">
        <f>IFERROR(VLOOKUP(B186,'اسماء العملاء'!$A$2:$E$142,5,FALSE),"")</f>
        <v/>
      </c>
      <c r="D186" s="143" t="str">
        <f>IFERROR(VLOOKUP(B186,'اسماء العملاء'!$A$2:$C$142,2,FALSE),"")</f>
        <v/>
      </c>
      <c r="E186" s="220" t="str">
        <f>IFERROR(VLOOKUP(B186,'اسماء العملاء'!$A$2:$C$142,3,FALSE),"")</f>
        <v/>
      </c>
      <c r="F186" s="201"/>
      <c r="G186" s="201"/>
      <c r="H186" s="201"/>
    </row>
    <row r="187" spans="1:8" ht="21.9" customHeight="1" x14ac:dyDescent="0.3">
      <c r="A187" s="201" t="str">
        <f t="shared" ca="1" si="2"/>
        <v/>
      </c>
      <c r="B187" s="143"/>
      <c r="C187" s="142" t="str">
        <f>IFERROR(VLOOKUP(B187,'اسماء العملاء'!$A$2:$E$142,5,FALSE),"")</f>
        <v/>
      </c>
      <c r="D187" s="143" t="str">
        <f>IFERROR(VLOOKUP(B187,'اسماء العملاء'!$A$2:$C$142,2,FALSE),"")</f>
        <v/>
      </c>
      <c r="E187" s="220" t="str">
        <f>IFERROR(VLOOKUP(B187,'اسماء العملاء'!$A$2:$C$142,3,FALSE),"")</f>
        <v/>
      </c>
      <c r="F187" s="201"/>
      <c r="G187" s="201"/>
      <c r="H187" s="201"/>
    </row>
    <row r="188" spans="1:8" ht="21.9" customHeight="1" x14ac:dyDescent="0.3">
      <c r="A188" s="201" t="str">
        <f t="shared" ca="1" si="2"/>
        <v/>
      </c>
      <c r="B188" s="143"/>
      <c r="C188" s="142" t="str">
        <f>IFERROR(VLOOKUP(B188,'اسماء العملاء'!$A$2:$E$142,5,FALSE),"")</f>
        <v/>
      </c>
      <c r="D188" s="143" t="str">
        <f>IFERROR(VLOOKUP(B188,'اسماء العملاء'!$A$2:$C$142,2,FALSE),"")</f>
        <v/>
      </c>
      <c r="E188" s="220" t="str">
        <f>IFERROR(VLOOKUP(B188,'اسماء العملاء'!$A$2:$C$142,3,FALSE),"")</f>
        <v/>
      </c>
      <c r="F188" s="201"/>
      <c r="G188" s="201"/>
      <c r="H188" s="201"/>
    </row>
    <row r="189" spans="1:8" ht="21.9" customHeight="1" x14ac:dyDescent="0.3">
      <c r="A189" s="201" t="str">
        <f t="shared" ca="1" si="2"/>
        <v/>
      </c>
      <c r="B189" s="143"/>
      <c r="C189" s="142" t="str">
        <f>IFERROR(VLOOKUP(B189,'اسماء العملاء'!$A$2:$E$142,5,FALSE),"")</f>
        <v/>
      </c>
      <c r="D189" s="143" t="str">
        <f>IFERROR(VLOOKUP(B189,'اسماء العملاء'!$A$2:$C$142,2,FALSE),"")</f>
        <v/>
      </c>
      <c r="E189" s="220" t="str">
        <f>IFERROR(VLOOKUP(B189,'اسماء العملاء'!$A$2:$C$142,3,FALSE),"")</f>
        <v/>
      </c>
      <c r="F189" s="201"/>
      <c r="G189" s="201"/>
      <c r="H189" s="201"/>
    </row>
    <row r="190" spans="1:8" ht="21.9" customHeight="1" x14ac:dyDescent="0.3">
      <c r="A190" s="201" t="str">
        <f t="shared" ca="1" si="2"/>
        <v/>
      </c>
      <c r="B190" s="143"/>
      <c r="C190" s="142" t="str">
        <f>IFERROR(VLOOKUP(B190,'اسماء العملاء'!$A$2:$E$142,5,FALSE),"")</f>
        <v/>
      </c>
      <c r="D190" s="143" t="str">
        <f>IFERROR(VLOOKUP(B190,'اسماء العملاء'!$A$2:$C$142,2,FALSE),"")</f>
        <v/>
      </c>
      <c r="E190" s="220" t="str">
        <f>IFERROR(VLOOKUP(B190,'اسماء العملاء'!$A$2:$C$142,3,FALSE),"")</f>
        <v/>
      </c>
      <c r="F190" s="201"/>
      <c r="G190" s="201"/>
      <c r="H190" s="201"/>
    </row>
    <row r="191" spans="1:8" ht="21.9" customHeight="1" x14ac:dyDescent="0.3">
      <c r="A191" s="201" t="str">
        <f t="shared" ca="1" si="2"/>
        <v/>
      </c>
      <c r="B191" s="143"/>
      <c r="C191" s="142" t="str">
        <f>IFERROR(VLOOKUP(B191,'اسماء العملاء'!$A$2:$E$142,5,FALSE),"")</f>
        <v/>
      </c>
      <c r="D191" s="143" t="str">
        <f>IFERROR(VLOOKUP(B191,'اسماء العملاء'!$A$2:$C$142,2,FALSE),"")</f>
        <v/>
      </c>
      <c r="E191" s="220" t="str">
        <f>IFERROR(VLOOKUP(B191,'اسماء العملاء'!$A$2:$C$142,3,FALSE),"")</f>
        <v/>
      </c>
      <c r="F191" s="201"/>
      <c r="G191" s="201"/>
      <c r="H191" s="201"/>
    </row>
    <row r="192" spans="1:8" ht="21.9" customHeight="1" x14ac:dyDescent="0.3">
      <c r="A192" s="201" t="str">
        <f t="shared" ca="1" si="2"/>
        <v/>
      </c>
      <c r="B192" s="143"/>
      <c r="C192" s="142" t="str">
        <f>IFERROR(VLOOKUP(B192,'اسماء العملاء'!$A$2:$E$142,5,FALSE),"")</f>
        <v/>
      </c>
      <c r="D192" s="143" t="str">
        <f>IFERROR(VLOOKUP(B192,'اسماء العملاء'!$A$2:$C$142,2,FALSE),"")</f>
        <v/>
      </c>
      <c r="E192" s="220" t="str">
        <f>IFERROR(VLOOKUP(B192,'اسماء العملاء'!$A$2:$C$142,3,FALSE),"")</f>
        <v/>
      </c>
      <c r="F192" s="201"/>
      <c r="G192" s="201"/>
      <c r="H192" s="201"/>
    </row>
    <row r="193" spans="1:8" ht="21.9" customHeight="1" x14ac:dyDescent="0.3">
      <c r="A193" s="201" t="str">
        <f t="shared" ca="1" si="2"/>
        <v/>
      </c>
      <c r="B193" s="143"/>
      <c r="C193" s="142" t="str">
        <f>IFERROR(VLOOKUP(B193,'اسماء العملاء'!$A$2:$E$142,5,FALSE),"")</f>
        <v/>
      </c>
      <c r="D193" s="143" t="str">
        <f>IFERROR(VLOOKUP(B193,'اسماء العملاء'!$A$2:$C$142,2,FALSE),"")</f>
        <v/>
      </c>
      <c r="E193" s="220" t="str">
        <f>IFERROR(VLOOKUP(B193,'اسماء العملاء'!$A$2:$C$142,3,FALSE),"")</f>
        <v/>
      </c>
      <c r="F193" s="201"/>
      <c r="G193" s="201"/>
      <c r="H193" s="201"/>
    </row>
    <row r="194" spans="1:8" ht="21.9" customHeight="1" x14ac:dyDescent="0.3">
      <c r="A194" s="201" t="str">
        <f t="shared" ca="1" si="2"/>
        <v/>
      </c>
      <c r="B194" s="143"/>
      <c r="C194" s="142" t="str">
        <f>IFERROR(VLOOKUP(B194,'اسماء العملاء'!$A$2:$E$142,5,FALSE),"")</f>
        <v/>
      </c>
      <c r="D194" s="143" t="str">
        <f>IFERROR(VLOOKUP(B194,'اسماء العملاء'!$A$2:$C$142,2,FALSE),"")</f>
        <v/>
      </c>
      <c r="E194" s="220" t="str">
        <f>IFERROR(VLOOKUP(B194,'اسماء العملاء'!$A$2:$C$142,3,FALSE),"")</f>
        <v/>
      </c>
      <c r="F194" s="201"/>
      <c r="G194" s="201"/>
      <c r="H194" s="201"/>
    </row>
    <row r="195" spans="1:8" ht="21.9" customHeight="1" x14ac:dyDescent="0.3">
      <c r="A195" s="201" t="str">
        <f t="shared" ca="1" si="2"/>
        <v/>
      </c>
      <c r="B195" s="143"/>
      <c r="C195" s="142" t="str">
        <f>IFERROR(VLOOKUP(B195,'اسماء العملاء'!$A$2:$E$142,5,FALSE),"")</f>
        <v/>
      </c>
      <c r="D195" s="143" t="str">
        <f>IFERROR(VLOOKUP(B195,'اسماء العملاء'!$A$2:$C$142,2,FALSE),"")</f>
        <v/>
      </c>
      <c r="E195" s="220" t="str">
        <f>IFERROR(VLOOKUP(B195,'اسماء العملاء'!$A$2:$C$142,3,FALSE),"")</f>
        <v/>
      </c>
      <c r="F195" s="201"/>
      <c r="G195" s="201"/>
      <c r="H195" s="201"/>
    </row>
    <row r="196" spans="1:8" ht="21.9" customHeight="1" x14ac:dyDescent="0.3">
      <c r="A196" s="201" t="str">
        <f t="shared" ref="A196:A259" ca="1" si="3">IF(B196="","",TODAY())</f>
        <v/>
      </c>
      <c r="B196" s="143"/>
      <c r="C196" s="142" t="str">
        <f>IFERROR(VLOOKUP(B196,'اسماء العملاء'!$A$2:$E$142,5,FALSE),"")</f>
        <v/>
      </c>
      <c r="D196" s="143" t="str">
        <f>IFERROR(VLOOKUP(B196,'اسماء العملاء'!$A$2:$C$142,2,FALSE),"")</f>
        <v/>
      </c>
      <c r="E196" s="220" t="str">
        <f>IFERROR(VLOOKUP(B196,'اسماء العملاء'!$A$2:$C$142,3,FALSE),"")</f>
        <v/>
      </c>
      <c r="F196" s="201"/>
      <c r="G196" s="201"/>
      <c r="H196" s="201"/>
    </row>
    <row r="197" spans="1:8" ht="21.9" customHeight="1" x14ac:dyDescent="0.3">
      <c r="A197" s="201" t="str">
        <f t="shared" ca="1" si="3"/>
        <v/>
      </c>
      <c r="B197" s="143"/>
      <c r="C197" s="142" t="str">
        <f>IFERROR(VLOOKUP(B197,'اسماء العملاء'!$A$2:$E$142,5,FALSE),"")</f>
        <v/>
      </c>
      <c r="D197" s="143" t="str">
        <f>IFERROR(VLOOKUP(B197,'اسماء العملاء'!$A$2:$C$142,2,FALSE),"")</f>
        <v/>
      </c>
      <c r="E197" s="220" t="str">
        <f>IFERROR(VLOOKUP(B197,'اسماء العملاء'!$A$2:$C$142,3,FALSE),"")</f>
        <v/>
      </c>
      <c r="F197" s="201"/>
      <c r="G197" s="201"/>
      <c r="H197" s="201"/>
    </row>
    <row r="198" spans="1:8" ht="21.9" customHeight="1" x14ac:dyDescent="0.3">
      <c r="A198" s="201" t="str">
        <f t="shared" ca="1" si="3"/>
        <v/>
      </c>
      <c r="B198" s="143"/>
      <c r="C198" s="142" t="str">
        <f>IFERROR(VLOOKUP(B198,'اسماء العملاء'!$A$2:$E$142,5,FALSE),"")</f>
        <v/>
      </c>
      <c r="D198" s="143" t="str">
        <f>IFERROR(VLOOKUP(B198,'اسماء العملاء'!$A$2:$C$142,2,FALSE),"")</f>
        <v/>
      </c>
      <c r="E198" s="220" t="str">
        <f>IFERROR(VLOOKUP(B198,'اسماء العملاء'!$A$2:$C$142,3,FALSE),"")</f>
        <v/>
      </c>
      <c r="F198" s="201"/>
      <c r="G198" s="201"/>
      <c r="H198" s="201"/>
    </row>
    <row r="199" spans="1:8" ht="21.9" customHeight="1" x14ac:dyDescent="0.3">
      <c r="A199" s="201" t="str">
        <f t="shared" ca="1" si="3"/>
        <v/>
      </c>
      <c r="B199" s="143"/>
      <c r="C199" s="142" t="str">
        <f>IFERROR(VLOOKUP(B199,'اسماء العملاء'!$A$2:$E$142,5,FALSE),"")</f>
        <v/>
      </c>
      <c r="D199" s="143" t="str">
        <f>IFERROR(VLOOKUP(B199,'اسماء العملاء'!$A$2:$C$142,2,FALSE),"")</f>
        <v/>
      </c>
      <c r="E199" s="220" t="str">
        <f>IFERROR(VLOOKUP(B199,'اسماء العملاء'!$A$2:$C$142,3,FALSE),"")</f>
        <v/>
      </c>
      <c r="F199" s="201"/>
      <c r="G199" s="201"/>
      <c r="H199" s="201"/>
    </row>
    <row r="200" spans="1:8" ht="21.9" customHeight="1" x14ac:dyDescent="0.3">
      <c r="A200" s="201" t="str">
        <f t="shared" ca="1" si="3"/>
        <v/>
      </c>
      <c r="B200" s="143"/>
      <c r="C200" s="142" t="str">
        <f>IFERROR(VLOOKUP(B200,'اسماء العملاء'!$A$2:$E$142,5,FALSE),"")</f>
        <v/>
      </c>
      <c r="D200" s="143" t="str">
        <f>IFERROR(VLOOKUP(B200,'اسماء العملاء'!$A$2:$C$142,2,FALSE),"")</f>
        <v/>
      </c>
      <c r="E200" s="220" t="str">
        <f>IFERROR(VLOOKUP(B200,'اسماء العملاء'!$A$2:$C$142,3,FALSE),"")</f>
        <v/>
      </c>
      <c r="F200" s="201"/>
      <c r="G200" s="201"/>
      <c r="H200" s="201"/>
    </row>
    <row r="201" spans="1:8" ht="21.9" customHeight="1" x14ac:dyDescent="0.3">
      <c r="A201" s="201" t="str">
        <f t="shared" ca="1" si="3"/>
        <v/>
      </c>
      <c r="B201" s="143"/>
      <c r="C201" s="142" t="str">
        <f>IFERROR(VLOOKUP(B201,'اسماء العملاء'!$A$2:$E$142,5,FALSE),"")</f>
        <v/>
      </c>
      <c r="D201" s="143" t="str">
        <f>IFERROR(VLOOKUP(B201,'اسماء العملاء'!$A$2:$C$142,2,FALSE),"")</f>
        <v/>
      </c>
      <c r="E201" s="220" t="str">
        <f>IFERROR(VLOOKUP(B201,'اسماء العملاء'!$A$2:$C$142,3,FALSE),"")</f>
        <v/>
      </c>
      <c r="F201" s="201"/>
      <c r="G201" s="201"/>
      <c r="H201" s="201"/>
    </row>
    <row r="202" spans="1:8" ht="21.9" customHeight="1" x14ac:dyDescent="0.3">
      <c r="A202" s="201" t="str">
        <f t="shared" ca="1" si="3"/>
        <v/>
      </c>
      <c r="B202" s="143"/>
      <c r="C202" s="142" t="str">
        <f>IFERROR(VLOOKUP(B202,'اسماء العملاء'!$A$2:$E$142,5,FALSE),"")</f>
        <v/>
      </c>
      <c r="D202" s="143" t="str">
        <f>IFERROR(VLOOKUP(B202,'اسماء العملاء'!$A$2:$C$142,2,FALSE),"")</f>
        <v/>
      </c>
      <c r="E202" s="220" t="str">
        <f>IFERROR(VLOOKUP(B202,'اسماء العملاء'!$A$2:$C$142,3,FALSE),"")</f>
        <v/>
      </c>
      <c r="F202" s="201"/>
      <c r="G202" s="201"/>
      <c r="H202" s="201"/>
    </row>
    <row r="203" spans="1:8" ht="21.9" customHeight="1" x14ac:dyDescent="0.3">
      <c r="A203" s="201" t="str">
        <f t="shared" ca="1" si="3"/>
        <v/>
      </c>
      <c r="B203" s="143"/>
      <c r="C203" s="142" t="str">
        <f>IFERROR(VLOOKUP(B203,'اسماء العملاء'!$A$2:$E$142,5,FALSE),"")</f>
        <v/>
      </c>
      <c r="D203" s="143" t="str">
        <f>IFERROR(VLOOKUP(B203,'اسماء العملاء'!$A$2:$C$142,2,FALSE),"")</f>
        <v/>
      </c>
      <c r="E203" s="220" t="str">
        <f>IFERROR(VLOOKUP(B203,'اسماء العملاء'!$A$2:$C$142,3,FALSE),"")</f>
        <v/>
      </c>
      <c r="F203" s="201"/>
      <c r="G203" s="201"/>
      <c r="H203" s="201"/>
    </row>
    <row r="204" spans="1:8" ht="21.9" customHeight="1" x14ac:dyDescent="0.3">
      <c r="A204" s="201" t="str">
        <f t="shared" ca="1" si="3"/>
        <v/>
      </c>
      <c r="B204" s="143"/>
      <c r="C204" s="142" t="str">
        <f>IFERROR(VLOOKUP(B204,'اسماء العملاء'!$A$2:$E$142,5,FALSE),"")</f>
        <v/>
      </c>
      <c r="D204" s="143" t="str">
        <f>IFERROR(VLOOKUP(B204,'اسماء العملاء'!$A$2:$C$142,2,FALSE),"")</f>
        <v/>
      </c>
      <c r="E204" s="220" t="str">
        <f>IFERROR(VLOOKUP(B204,'اسماء العملاء'!$A$2:$C$142,3,FALSE),"")</f>
        <v/>
      </c>
      <c r="F204" s="201"/>
      <c r="G204" s="201"/>
      <c r="H204" s="201"/>
    </row>
    <row r="205" spans="1:8" ht="21.9" customHeight="1" x14ac:dyDescent="0.3">
      <c r="A205" s="201" t="str">
        <f t="shared" ca="1" si="3"/>
        <v/>
      </c>
      <c r="B205" s="143"/>
      <c r="C205" s="142" t="str">
        <f>IFERROR(VLOOKUP(B205,'اسماء العملاء'!$A$2:$E$142,5,FALSE),"")</f>
        <v/>
      </c>
      <c r="D205" s="143" t="str">
        <f>IFERROR(VLOOKUP(B205,'اسماء العملاء'!$A$2:$C$142,2,FALSE),"")</f>
        <v/>
      </c>
      <c r="E205" s="220" t="str">
        <f>IFERROR(VLOOKUP(B205,'اسماء العملاء'!$A$2:$C$142,3,FALSE),"")</f>
        <v/>
      </c>
      <c r="F205" s="201"/>
      <c r="G205" s="201"/>
      <c r="H205" s="201"/>
    </row>
    <row r="206" spans="1:8" ht="21.9" customHeight="1" x14ac:dyDescent="0.3">
      <c r="A206" s="201" t="str">
        <f t="shared" ca="1" si="3"/>
        <v/>
      </c>
      <c r="B206" s="143"/>
      <c r="C206" s="142" t="str">
        <f>IFERROR(VLOOKUP(B206,'اسماء العملاء'!$A$2:$E$142,5,FALSE),"")</f>
        <v/>
      </c>
      <c r="D206" s="143" t="str">
        <f>IFERROR(VLOOKUP(B206,'اسماء العملاء'!$A$2:$C$142,2,FALSE),"")</f>
        <v/>
      </c>
      <c r="E206" s="220" t="str">
        <f>IFERROR(VLOOKUP(B206,'اسماء العملاء'!$A$2:$C$142,3,FALSE),"")</f>
        <v/>
      </c>
      <c r="F206" s="201"/>
      <c r="G206" s="201"/>
      <c r="H206" s="201"/>
    </row>
    <row r="207" spans="1:8" ht="21.9" customHeight="1" x14ac:dyDescent="0.3">
      <c r="A207" s="201" t="str">
        <f t="shared" ca="1" si="3"/>
        <v/>
      </c>
      <c r="B207" s="143"/>
      <c r="C207" s="142" t="str">
        <f>IFERROR(VLOOKUP(B207,'اسماء العملاء'!$A$2:$E$142,5,FALSE),"")</f>
        <v/>
      </c>
      <c r="D207" s="143" t="str">
        <f>IFERROR(VLOOKUP(B207,'اسماء العملاء'!$A$2:$C$142,2,FALSE),"")</f>
        <v/>
      </c>
      <c r="E207" s="220" t="str">
        <f>IFERROR(VLOOKUP(B207,'اسماء العملاء'!$A$2:$C$142,3,FALSE),"")</f>
        <v/>
      </c>
      <c r="F207" s="201"/>
      <c r="G207" s="201"/>
      <c r="H207" s="201"/>
    </row>
    <row r="208" spans="1:8" ht="21.9" customHeight="1" x14ac:dyDescent="0.3">
      <c r="A208" s="201" t="str">
        <f t="shared" ca="1" si="3"/>
        <v/>
      </c>
      <c r="B208" s="143"/>
      <c r="C208" s="142" t="str">
        <f>IFERROR(VLOOKUP(B208,'اسماء العملاء'!$A$2:$E$142,5,FALSE),"")</f>
        <v/>
      </c>
      <c r="D208" s="143" t="str">
        <f>IFERROR(VLOOKUP(B208,'اسماء العملاء'!$A$2:$C$142,2,FALSE),"")</f>
        <v/>
      </c>
      <c r="E208" s="220" t="str">
        <f>IFERROR(VLOOKUP(B208,'اسماء العملاء'!$A$2:$C$142,3,FALSE),"")</f>
        <v/>
      </c>
      <c r="F208" s="201"/>
      <c r="G208" s="201"/>
      <c r="H208" s="201"/>
    </row>
    <row r="209" spans="1:8" ht="21.9" customHeight="1" x14ac:dyDescent="0.3">
      <c r="A209" s="201" t="str">
        <f t="shared" ca="1" si="3"/>
        <v/>
      </c>
      <c r="B209" s="143"/>
      <c r="C209" s="142" t="str">
        <f>IFERROR(VLOOKUP(B209,'اسماء العملاء'!$A$2:$E$142,5,FALSE),"")</f>
        <v/>
      </c>
      <c r="D209" s="143" t="str">
        <f>IFERROR(VLOOKUP(B209,'اسماء العملاء'!$A$2:$C$142,2,FALSE),"")</f>
        <v/>
      </c>
      <c r="E209" s="220" t="str">
        <f>IFERROR(VLOOKUP(B209,'اسماء العملاء'!$A$2:$C$142,3,FALSE),"")</f>
        <v/>
      </c>
      <c r="F209" s="201"/>
      <c r="G209" s="201"/>
      <c r="H209" s="201"/>
    </row>
    <row r="210" spans="1:8" ht="21.9" customHeight="1" x14ac:dyDescent="0.3">
      <c r="A210" s="201" t="str">
        <f t="shared" ca="1" si="3"/>
        <v/>
      </c>
      <c r="B210" s="143"/>
      <c r="C210" s="142" t="str">
        <f>IFERROR(VLOOKUP(B210,'اسماء العملاء'!$A$2:$E$142,5,FALSE),"")</f>
        <v/>
      </c>
      <c r="D210" s="143" t="str">
        <f>IFERROR(VLOOKUP(B210,'اسماء العملاء'!$A$2:$C$142,2,FALSE),"")</f>
        <v/>
      </c>
      <c r="E210" s="220" t="str">
        <f>IFERROR(VLOOKUP(B210,'اسماء العملاء'!$A$2:$C$142,3,FALSE),"")</f>
        <v/>
      </c>
      <c r="F210" s="201"/>
      <c r="G210" s="201"/>
      <c r="H210" s="201"/>
    </row>
    <row r="211" spans="1:8" ht="21.9" customHeight="1" x14ac:dyDescent="0.3">
      <c r="A211" s="201" t="str">
        <f t="shared" ca="1" si="3"/>
        <v/>
      </c>
      <c r="B211" s="143"/>
      <c r="C211" s="142" t="str">
        <f>IFERROR(VLOOKUP(B211,'اسماء العملاء'!$A$2:$E$142,5,FALSE),"")</f>
        <v/>
      </c>
      <c r="D211" s="143" t="str">
        <f>IFERROR(VLOOKUP(B211,'اسماء العملاء'!$A$2:$C$142,2,FALSE),"")</f>
        <v/>
      </c>
      <c r="E211" s="220" t="str">
        <f>IFERROR(VLOOKUP(B211,'اسماء العملاء'!$A$2:$C$142,3,FALSE),"")</f>
        <v/>
      </c>
      <c r="F211" s="201"/>
      <c r="G211" s="201"/>
      <c r="H211" s="201"/>
    </row>
    <row r="212" spans="1:8" ht="21.9" customHeight="1" x14ac:dyDescent="0.3">
      <c r="A212" s="201" t="str">
        <f t="shared" ca="1" si="3"/>
        <v/>
      </c>
      <c r="B212" s="143"/>
      <c r="C212" s="142" t="str">
        <f>IFERROR(VLOOKUP(B212,'اسماء العملاء'!$A$2:$E$142,5,FALSE),"")</f>
        <v/>
      </c>
      <c r="D212" s="143" t="str">
        <f>IFERROR(VLOOKUP(B212,'اسماء العملاء'!$A$2:$C$142,2,FALSE),"")</f>
        <v/>
      </c>
      <c r="E212" s="220" t="str">
        <f>IFERROR(VLOOKUP(B212,'اسماء العملاء'!$A$2:$C$142,3,FALSE),"")</f>
        <v/>
      </c>
      <c r="F212" s="201"/>
      <c r="G212" s="201"/>
      <c r="H212" s="201"/>
    </row>
    <row r="213" spans="1:8" ht="21.9" customHeight="1" x14ac:dyDescent="0.3">
      <c r="A213" s="201" t="str">
        <f t="shared" ca="1" si="3"/>
        <v/>
      </c>
      <c r="B213" s="143"/>
      <c r="C213" s="142" t="str">
        <f>IFERROR(VLOOKUP(B213,'اسماء العملاء'!$A$2:$E$142,5,FALSE),"")</f>
        <v/>
      </c>
      <c r="D213" s="143" t="str">
        <f>IFERROR(VLOOKUP(B213,'اسماء العملاء'!$A$2:$C$142,2,FALSE),"")</f>
        <v/>
      </c>
      <c r="E213" s="220" t="str">
        <f>IFERROR(VLOOKUP(B213,'اسماء العملاء'!$A$2:$C$142,3,FALSE),"")</f>
        <v/>
      </c>
      <c r="F213" s="201"/>
      <c r="G213" s="201"/>
      <c r="H213" s="201"/>
    </row>
    <row r="214" spans="1:8" ht="21.9" customHeight="1" x14ac:dyDescent="0.3">
      <c r="A214" s="201" t="str">
        <f t="shared" ca="1" si="3"/>
        <v/>
      </c>
      <c r="B214" s="143"/>
      <c r="C214" s="142" t="str">
        <f>IFERROR(VLOOKUP(B214,'اسماء العملاء'!$A$2:$E$142,5,FALSE),"")</f>
        <v/>
      </c>
      <c r="D214" s="143" t="str">
        <f>IFERROR(VLOOKUP(B214,'اسماء العملاء'!$A$2:$C$142,2,FALSE),"")</f>
        <v/>
      </c>
      <c r="E214" s="220" t="str">
        <f>IFERROR(VLOOKUP(B214,'اسماء العملاء'!$A$2:$C$142,3,FALSE),"")</f>
        <v/>
      </c>
      <c r="F214" s="201"/>
      <c r="G214" s="201"/>
      <c r="H214" s="201"/>
    </row>
    <row r="215" spans="1:8" ht="21.9" customHeight="1" x14ac:dyDescent="0.3">
      <c r="A215" s="201" t="str">
        <f t="shared" ca="1" si="3"/>
        <v/>
      </c>
      <c r="B215" s="143"/>
      <c r="C215" s="142" t="str">
        <f>IFERROR(VLOOKUP(B215,'اسماء العملاء'!$A$2:$E$142,5,FALSE),"")</f>
        <v/>
      </c>
      <c r="D215" s="143" t="str">
        <f>IFERROR(VLOOKUP(B215,'اسماء العملاء'!$A$2:$C$142,2,FALSE),"")</f>
        <v/>
      </c>
      <c r="E215" s="220" t="str">
        <f>IFERROR(VLOOKUP(B215,'اسماء العملاء'!$A$2:$C$142,3,FALSE),"")</f>
        <v/>
      </c>
      <c r="F215" s="201"/>
      <c r="G215" s="201"/>
      <c r="H215" s="201"/>
    </row>
    <row r="216" spans="1:8" ht="21.9" customHeight="1" x14ac:dyDescent="0.3">
      <c r="A216" s="201" t="str">
        <f t="shared" ca="1" si="3"/>
        <v/>
      </c>
      <c r="B216" s="143"/>
      <c r="C216" s="142" t="str">
        <f>IFERROR(VLOOKUP(B216,'اسماء العملاء'!$A$2:$E$142,5,FALSE),"")</f>
        <v/>
      </c>
      <c r="D216" s="143" t="str">
        <f>IFERROR(VLOOKUP(B216,'اسماء العملاء'!$A$2:$C$142,2,FALSE),"")</f>
        <v/>
      </c>
      <c r="E216" s="220" t="str">
        <f>IFERROR(VLOOKUP(B216,'اسماء العملاء'!$A$2:$C$142,3,FALSE),"")</f>
        <v/>
      </c>
      <c r="F216" s="201"/>
      <c r="G216" s="201"/>
      <c r="H216" s="201"/>
    </row>
    <row r="217" spans="1:8" ht="21.9" customHeight="1" x14ac:dyDescent="0.3">
      <c r="A217" s="201" t="str">
        <f t="shared" ca="1" si="3"/>
        <v/>
      </c>
      <c r="B217" s="143"/>
      <c r="C217" s="142" t="str">
        <f>IFERROR(VLOOKUP(B217,'اسماء العملاء'!$A$2:$E$142,5,FALSE),"")</f>
        <v/>
      </c>
      <c r="D217" s="143" t="str">
        <f>IFERROR(VLOOKUP(B217,'اسماء العملاء'!$A$2:$C$142,2,FALSE),"")</f>
        <v/>
      </c>
      <c r="E217" s="220" t="str">
        <f>IFERROR(VLOOKUP(B217,'اسماء العملاء'!$A$2:$C$142,3,FALSE),"")</f>
        <v/>
      </c>
      <c r="F217" s="201"/>
      <c r="G217" s="201"/>
      <c r="H217" s="201"/>
    </row>
    <row r="218" spans="1:8" ht="21.9" customHeight="1" x14ac:dyDescent="0.3">
      <c r="A218" s="201" t="str">
        <f t="shared" ca="1" si="3"/>
        <v/>
      </c>
      <c r="B218" s="143"/>
      <c r="C218" s="142" t="str">
        <f>IFERROR(VLOOKUP(B218,'اسماء العملاء'!$A$2:$E$142,5,FALSE),"")</f>
        <v/>
      </c>
      <c r="D218" s="143" t="str">
        <f>IFERROR(VLOOKUP(B218,'اسماء العملاء'!$A$2:$C$142,2,FALSE),"")</f>
        <v/>
      </c>
      <c r="E218" s="220" t="str">
        <f>IFERROR(VLOOKUP(B218,'اسماء العملاء'!$A$2:$C$142,3,FALSE),"")</f>
        <v/>
      </c>
      <c r="F218" s="201"/>
      <c r="G218" s="201"/>
      <c r="H218" s="201"/>
    </row>
    <row r="219" spans="1:8" ht="21.9" customHeight="1" x14ac:dyDescent="0.3">
      <c r="A219" s="201" t="str">
        <f t="shared" ca="1" si="3"/>
        <v/>
      </c>
      <c r="B219" s="143"/>
      <c r="C219" s="142" t="str">
        <f>IFERROR(VLOOKUP(B219,'اسماء العملاء'!$A$2:$E$142,5,FALSE),"")</f>
        <v/>
      </c>
      <c r="D219" s="143" t="str">
        <f>IFERROR(VLOOKUP(B219,'اسماء العملاء'!$A$2:$C$142,2,FALSE),"")</f>
        <v/>
      </c>
      <c r="E219" s="220" t="str">
        <f>IFERROR(VLOOKUP(B219,'اسماء العملاء'!$A$2:$C$142,3,FALSE),"")</f>
        <v/>
      </c>
      <c r="F219" s="201"/>
      <c r="G219" s="201"/>
      <c r="H219" s="201"/>
    </row>
    <row r="220" spans="1:8" ht="21.9" customHeight="1" x14ac:dyDescent="0.3">
      <c r="A220" s="201" t="str">
        <f t="shared" ca="1" si="3"/>
        <v/>
      </c>
      <c r="B220" s="143"/>
      <c r="C220" s="142" t="str">
        <f>IFERROR(VLOOKUP(B220,'اسماء العملاء'!$A$2:$E$142,5,FALSE),"")</f>
        <v/>
      </c>
      <c r="D220" s="143" t="str">
        <f>IFERROR(VLOOKUP(B220,'اسماء العملاء'!$A$2:$C$142,2,FALSE),"")</f>
        <v/>
      </c>
      <c r="E220" s="220" t="str">
        <f>IFERROR(VLOOKUP(B220,'اسماء العملاء'!$A$2:$C$142,3,FALSE),"")</f>
        <v/>
      </c>
      <c r="F220" s="201"/>
      <c r="G220" s="201"/>
      <c r="H220" s="201"/>
    </row>
    <row r="221" spans="1:8" ht="21.9" customHeight="1" x14ac:dyDescent="0.3">
      <c r="A221" s="201" t="str">
        <f t="shared" ca="1" si="3"/>
        <v/>
      </c>
      <c r="B221" s="143"/>
      <c r="C221" s="142" t="str">
        <f>IFERROR(VLOOKUP(B221,'اسماء العملاء'!$A$2:$E$142,5,FALSE),"")</f>
        <v/>
      </c>
      <c r="D221" s="143" t="str">
        <f>IFERROR(VLOOKUP(B221,'اسماء العملاء'!$A$2:$C$142,2,FALSE),"")</f>
        <v/>
      </c>
      <c r="E221" s="220" t="str">
        <f>IFERROR(VLOOKUP(B221,'اسماء العملاء'!$A$2:$C$142,3,FALSE),"")</f>
        <v/>
      </c>
      <c r="F221" s="201"/>
      <c r="G221" s="201"/>
      <c r="H221" s="201"/>
    </row>
    <row r="222" spans="1:8" ht="21.9" customHeight="1" x14ac:dyDescent="0.3">
      <c r="A222" s="201" t="str">
        <f t="shared" ca="1" si="3"/>
        <v/>
      </c>
      <c r="B222" s="143"/>
      <c r="C222" s="142" t="str">
        <f>IFERROR(VLOOKUP(B222,'اسماء العملاء'!$A$2:$E$142,5,FALSE),"")</f>
        <v/>
      </c>
      <c r="D222" s="143" t="str">
        <f>IFERROR(VLOOKUP(B222,'اسماء العملاء'!$A$2:$C$142,2,FALSE),"")</f>
        <v/>
      </c>
      <c r="E222" s="220" t="str">
        <f>IFERROR(VLOOKUP(B222,'اسماء العملاء'!$A$2:$C$142,3,FALSE),"")</f>
        <v/>
      </c>
      <c r="F222" s="201"/>
      <c r="G222" s="201"/>
      <c r="H222" s="201"/>
    </row>
    <row r="223" spans="1:8" ht="21.9" customHeight="1" x14ac:dyDescent="0.3">
      <c r="A223" s="201" t="str">
        <f t="shared" ca="1" si="3"/>
        <v/>
      </c>
      <c r="B223" s="143"/>
      <c r="C223" s="142" t="str">
        <f>IFERROR(VLOOKUP(B223,'اسماء العملاء'!$A$2:$E$142,5,FALSE),"")</f>
        <v/>
      </c>
      <c r="D223" s="143" t="str">
        <f>IFERROR(VLOOKUP(B223,'اسماء العملاء'!$A$2:$C$142,2,FALSE),"")</f>
        <v/>
      </c>
      <c r="E223" s="220" t="str">
        <f>IFERROR(VLOOKUP(B223,'اسماء العملاء'!$A$2:$C$142,3,FALSE),"")</f>
        <v/>
      </c>
      <c r="F223" s="201"/>
      <c r="G223" s="201"/>
      <c r="H223" s="201"/>
    </row>
    <row r="224" spans="1:8" ht="21.9" customHeight="1" x14ac:dyDescent="0.3">
      <c r="A224" s="201" t="str">
        <f t="shared" ca="1" si="3"/>
        <v/>
      </c>
      <c r="B224" s="143"/>
      <c r="C224" s="142" t="str">
        <f>IFERROR(VLOOKUP(B224,'اسماء العملاء'!$A$2:$E$142,5,FALSE),"")</f>
        <v/>
      </c>
      <c r="D224" s="143" t="str">
        <f>IFERROR(VLOOKUP(B224,'اسماء العملاء'!$A$2:$C$142,2,FALSE),"")</f>
        <v/>
      </c>
      <c r="E224" s="220" t="str">
        <f>IFERROR(VLOOKUP(B224,'اسماء العملاء'!$A$2:$C$142,3,FALSE),"")</f>
        <v/>
      </c>
      <c r="F224" s="201"/>
      <c r="G224" s="201"/>
      <c r="H224" s="201"/>
    </row>
    <row r="225" spans="1:8" ht="21.9" customHeight="1" x14ac:dyDescent="0.3">
      <c r="A225" s="201" t="str">
        <f t="shared" ca="1" si="3"/>
        <v/>
      </c>
      <c r="B225" s="143"/>
      <c r="C225" s="142" t="str">
        <f>IFERROR(VLOOKUP(B225,'اسماء العملاء'!$A$2:$E$142,5,FALSE),"")</f>
        <v/>
      </c>
      <c r="D225" s="143" t="str">
        <f>IFERROR(VLOOKUP(B225,'اسماء العملاء'!$A$2:$C$142,2,FALSE),"")</f>
        <v/>
      </c>
      <c r="E225" s="220" t="str">
        <f>IFERROR(VLOOKUP(B225,'اسماء العملاء'!$A$2:$C$142,3,FALSE),"")</f>
        <v/>
      </c>
      <c r="F225" s="201"/>
      <c r="G225" s="201"/>
      <c r="H225" s="201"/>
    </row>
    <row r="226" spans="1:8" ht="21.9" customHeight="1" x14ac:dyDescent="0.3">
      <c r="A226" s="201" t="str">
        <f t="shared" ca="1" si="3"/>
        <v/>
      </c>
      <c r="B226" s="143"/>
      <c r="C226" s="142" t="str">
        <f>IFERROR(VLOOKUP(B226,'اسماء العملاء'!$A$2:$E$142,5,FALSE),"")</f>
        <v/>
      </c>
      <c r="D226" s="143" t="str">
        <f>IFERROR(VLOOKUP(B226,'اسماء العملاء'!$A$2:$C$142,2,FALSE),"")</f>
        <v/>
      </c>
      <c r="E226" s="220" t="str">
        <f>IFERROR(VLOOKUP(B226,'اسماء العملاء'!$A$2:$C$142,3,FALSE),"")</f>
        <v/>
      </c>
      <c r="F226" s="201"/>
      <c r="G226" s="201"/>
      <c r="H226" s="201"/>
    </row>
    <row r="227" spans="1:8" ht="21.9" customHeight="1" x14ac:dyDescent="0.3">
      <c r="A227" s="201" t="str">
        <f t="shared" ca="1" si="3"/>
        <v/>
      </c>
      <c r="B227" s="143"/>
      <c r="C227" s="142" t="str">
        <f>IFERROR(VLOOKUP(B227,'اسماء العملاء'!$A$2:$E$142,5,FALSE),"")</f>
        <v/>
      </c>
      <c r="D227" s="143" t="str">
        <f>IFERROR(VLOOKUP(B227,'اسماء العملاء'!$A$2:$C$142,2,FALSE),"")</f>
        <v/>
      </c>
      <c r="E227" s="220" t="str">
        <f>IFERROR(VLOOKUP(B227,'اسماء العملاء'!$A$2:$C$142,3,FALSE),"")</f>
        <v/>
      </c>
      <c r="F227" s="201"/>
      <c r="G227" s="201"/>
      <c r="H227" s="201"/>
    </row>
    <row r="228" spans="1:8" ht="21.9" customHeight="1" x14ac:dyDescent="0.3">
      <c r="A228" s="201" t="str">
        <f t="shared" ca="1" si="3"/>
        <v/>
      </c>
      <c r="B228" s="143"/>
      <c r="C228" s="142" t="str">
        <f>IFERROR(VLOOKUP(B228,'اسماء العملاء'!$A$2:$E$142,5,FALSE),"")</f>
        <v/>
      </c>
      <c r="D228" s="143" t="str">
        <f>IFERROR(VLOOKUP(B228,'اسماء العملاء'!$A$2:$C$142,2,FALSE),"")</f>
        <v/>
      </c>
      <c r="E228" s="220" t="str">
        <f>IFERROR(VLOOKUP(B228,'اسماء العملاء'!$A$2:$C$142,3,FALSE),"")</f>
        <v/>
      </c>
      <c r="F228" s="201"/>
      <c r="G228" s="201"/>
      <c r="H228" s="201"/>
    </row>
    <row r="229" spans="1:8" ht="21.9" customHeight="1" x14ac:dyDescent="0.3">
      <c r="A229" s="201" t="str">
        <f t="shared" ca="1" si="3"/>
        <v/>
      </c>
      <c r="B229" s="143"/>
      <c r="C229" s="142" t="str">
        <f>IFERROR(VLOOKUP(B229,'اسماء العملاء'!$A$2:$E$142,5,FALSE),"")</f>
        <v/>
      </c>
      <c r="D229" s="143" t="str">
        <f>IFERROR(VLOOKUP(B229,'اسماء العملاء'!$A$2:$C$142,2,FALSE),"")</f>
        <v/>
      </c>
      <c r="E229" s="220" t="str">
        <f>IFERROR(VLOOKUP(B229,'اسماء العملاء'!$A$2:$C$142,3,FALSE),"")</f>
        <v/>
      </c>
      <c r="F229" s="201"/>
      <c r="G229" s="201"/>
      <c r="H229" s="201"/>
    </row>
    <row r="230" spans="1:8" ht="21.9" customHeight="1" x14ac:dyDescent="0.3">
      <c r="A230" s="201" t="str">
        <f t="shared" ca="1" si="3"/>
        <v/>
      </c>
      <c r="B230" s="143"/>
      <c r="C230" s="142" t="str">
        <f>IFERROR(VLOOKUP(B230,'اسماء العملاء'!$A$2:$E$142,5,FALSE),"")</f>
        <v/>
      </c>
      <c r="D230" s="143" t="str">
        <f>IFERROR(VLOOKUP(B230,'اسماء العملاء'!$A$2:$C$142,2,FALSE),"")</f>
        <v/>
      </c>
      <c r="E230" s="220" t="str">
        <f>IFERROR(VLOOKUP(B230,'اسماء العملاء'!$A$2:$C$142,3,FALSE),"")</f>
        <v/>
      </c>
      <c r="F230" s="201"/>
      <c r="G230" s="201"/>
      <c r="H230" s="201"/>
    </row>
    <row r="231" spans="1:8" ht="21.9" customHeight="1" x14ac:dyDescent="0.3">
      <c r="A231" s="201" t="str">
        <f t="shared" ca="1" si="3"/>
        <v/>
      </c>
      <c r="B231" s="143"/>
      <c r="C231" s="142" t="str">
        <f>IFERROR(VLOOKUP(B231,'اسماء العملاء'!$A$2:$E$142,5,FALSE),"")</f>
        <v/>
      </c>
      <c r="D231" s="143" t="str">
        <f>IFERROR(VLOOKUP(B231,'اسماء العملاء'!$A$2:$C$142,2,FALSE),"")</f>
        <v/>
      </c>
      <c r="E231" s="220" t="str">
        <f>IFERROR(VLOOKUP(B231,'اسماء العملاء'!$A$2:$C$142,3,FALSE),"")</f>
        <v/>
      </c>
      <c r="F231" s="201"/>
      <c r="G231" s="201"/>
      <c r="H231" s="201"/>
    </row>
    <row r="232" spans="1:8" ht="21.9" customHeight="1" x14ac:dyDescent="0.3">
      <c r="A232" s="201" t="str">
        <f t="shared" ca="1" si="3"/>
        <v/>
      </c>
      <c r="B232" s="143"/>
      <c r="C232" s="142" t="str">
        <f>IFERROR(VLOOKUP(B232,'اسماء العملاء'!$A$2:$E$142,5,FALSE),"")</f>
        <v/>
      </c>
      <c r="D232" s="143" t="str">
        <f>IFERROR(VLOOKUP(B232,'اسماء العملاء'!$A$2:$C$142,2,FALSE),"")</f>
        <v/>
      </c>
      <c r="E232" s="220" t="str">
        <f>IFERROR(VLOOKUP(B232,'اسماء العملاء'!$A$2:$C$142,3,FALSE),"")</f>
        <v/>
      </c>
      <c r="F232" s="201"/>
      <c r="G232" s="201"/>
      <c r="H232" s="201"/>
    </row>
    <row r="233" spans="1:8" ht="21.9" customHeight="1" x14ac:dyDescent="0.3">
      <c r="A233" s="201" t="str">
        <f t="shared" ca="1" si="3"/>
        <v/>
      </c>
      <c r="B233" s="143"/>
      <c r="C233" s="142" t="str">
        <f>IFERROR(VLOOKUP(B233,'اسماء العملاء'!$A$2:$E$142,5,FALSE),"")</f>
        <v/>
      </c>
      <c r="D233" s="143" t="str">
        <f>IFERROR(VLOOKUP(B233,'اسماء العملاء'!$A$2:$C$142,2,FALSE),"")</f>
        <v/>
      </c>
      <c r="E233" s="220" t="str">
        <f>IFERROR(VLOOKUP(B233,'اسماء العملاء'!$A$2:$C$142,3,FALSE),"")</f>
        <v/>
      </c>
      <c r="F233" s="201"/>
      <c r="G233" s="201"/>
      <c r="H233" s="201"/>
    </row>
    <row r="234" spans="1:8" ht="21.9" customHeight="1" x14ac:dyDescent="0.3">
      <c r="A234" s="201" t="str">
        <f t="shared" ca="1" si="3"/>
        <v/>
      </c>
      <c r="B234" s="143"/>
      <c r="C234" s="142" t="str">
        <f>IFERROR(VLOOKUP(B234,'اسماء العملاء'!$A$2:$E$142,5,FALSE),"")</f>
        <v/>
      </c>
      <c r="D234" s="143" t="str">
        <f>IFERROR(VLOOKUP(B234,'اسماء العملاء'!$A$2:$C$142,2,FALSE),"")</f>
        <v/>
      </c>
      <c r="E234" s="220" t="str">
        <f>IFERROR(VLOOKUP(B234,'اسماء العملاء'!$A$2:$C$142,3,FALSE),"")</f>
        <v/>
      </c>
      <c r="F234" s="201"/>
      <c r="G234" s="201"/>
      <c r="H234" s="201"/>
    </row>
    <row r="235" spans="1:8" ht="21.9" customHeight="1" x14ac:dyDescent="0.3">
      <c r="A235" s="201" t="str">
        <f t="shared" ca="1" si="3"/>
        <v/>
      </c>
      <c r="B235" s="143"/>
      <c r="C235" s="142" t="str">
        <f>IFERROR(VLOOKUP(B235,'اسماء العملاء'!$A$2:$E$142,5,FALSE),"")</f>
        <v/>
      </c>
      <c r="D235" s="143" t="str">
        <f>IFERROR(VLOOKUP(B235,'اسماء العملاء'!$A$2:$C$142,2,FALSE),"")</f>
        <v/>
      </c>
      <c r="E235" s="220" t="str">
        <f>IFERROR(VLOOKUP(B235,'اسماء العملاء'!$A$2:$C$142,3,FALSE),"")</f>
        <v/>
      </c>
      <c r="F235" s="201"/>
      <c r="G235" s="201"/>
      <c r="H235" s="201"/>
    </row>
    <row r="236" spans="1:8" ht="21.9" customHeight="1" x14ac:dyDescent="0.3">
      <c r="A236" s="201" t="str">
        <f t="shared" ca="1" si="3"/>
        <v/>
      </c>
      <c r="B236" s="143"/>
      <c r="C236" s="142" t="str">
        <f>IFERROR(VLOOKUP(B236,'اسماء العملاء'!$A$2:$E$142,5,FALSE),"")</f>
        <v/>
      </c>
      <c r="D236" s="143" t="str">
        <f>IFERROR(VLOOKUP(B236,'اسماء العملاء'!$A$2:$C$142,2,FALSE),"")</f>
        <v/>
      </c>
      <c r="E236" s="220" t="str">
        <f>IFERROR(VLOOKUP(B236,'اسماء العملاء'!$A$2:$C$142,3,FALSE),"")</f>
        <v/>
      </c>
      <c r="F236" s="201"/>
      <c r="G236" s="201"/>
      <c r="H236" s="201"/>
    </row>
    <row r="237" spans="1:8" ht="21.9" customHeight="1" x14ac:dyDescent="0.3">
      <c r="A237" s="201" t="str">
        <f t="shared" ca="1" si="3"/>
        <v/>
      </c>
      <c r="B237" s="143"/>
      <c r="C237" s="142" t="str">
        <f>IFERROR(VLOOKUP(B237,'اسماء العملاء'!$A$2:$E$142,5,FALSE),"")</f>
        <v/>
      </c>
      <c r="D237" s="143" t="str">
        <f>IFERROR(VLOOKUP(B237,'اسماء العملاء'!$A$2:$C$142,2,FALSE),"")</f>
        <v/>
      </c>
      <c r="E237" s="220" t="str">
        <f>IFERROR(VLOOKUP(B237,'اسماء العملاء'!$A$2:$C$142,3,FALSE),"")</f>
        <v/>
      </c>
      <c r="F237" s="201"/>
      <c r="G237" s="201"/>
      <c r="H237" s="201"/>
    </row>
    <row r="238" spans="1:8" ht="21.9" customHeight="1" x14ac:dyDescent="0.3">
      <c r="A238" s="201" t="str">
        <f t="shared" ca="1" si="3"/>
        <v/>
      </c>
      <c r="B238" s="143"/>
      <c r="C238" s="142" t="str">
        <f>IFERROR(VLOOKUP(B238,'اسماء العملاء'!$A$2:$E$142,5,FALSE),"")</f>
        <v/>
      </c>
      <c r="D238" s="143" t="str">
        <f>IFERROR(VLOOKUP(B238,'اسماء العملاء'!$A$2:$C$142,2,FALSE),"")</f>
        <v/>
      </c>
      <c r="E238" s="220" t="str">
        <f>IFERROR(VLOOKUP(B238,'اسماء العملاء'!$A$2:$C$142,3,FALSE),"")</f>
        <v/>
      </c>
      <c r="F238" s="201"/>
      <c r="G238" s="201"/>
      <c r="H238" s="201"/>
    </row>
    <row r="239" spans="1:8" ht="21.9" customHeight="1" x14ac:dyDescent="0.3">
      <c r="A239" s="201" t="str">
        <f t="shared" ca="1" si="3"/>
        <v/>
      </c>
      <c r="B239" s="143"/>
      <c r="C239" s="142" t="str">
        <f>IFERROR(VLOOKUP(B239,'اسماء العملاء'!$A$2:$E$142,5,FALSE),"")</f>
        <v/>
      </c>
      <c r="D239" s="143" t="str">
        <f>IFERROR(VLOOKUP(B239,'اسماء العملاء'!$A$2:$C$142,2,FALSE),"")</f>
        <v/>
      </c>
      <c r="E239" s="220" t="str">
        <f>IFERROR(VLOOKUP(B239,'اسماء العملاء'!$A$2:$C$142,3,FALSE),"")</f>
        <v/>
      </c>
      <c r="F239" s="201"/>
      <c r="G239" s="201"/>
      <c r="H239" s="201"/>
    </row>
    <row r="240" spans="1:8" ht="21.9" customHeight="1" x14ac:dyDescent="0.3">
      <c r="A240" s="201" t="str">
        <f t="shared" ca="1" si="3"/>
        <v/>
      </c>
      <c r="B240" s="143"/>
      <c r="C240" s="142" t="str">
        <f>IFERROR(VLOOKUP(B240,'اسماء العملاء'!$A$2:$E$142,5,FALSE),"")</f>
        <v/>
      </c>
      <c r="D240" s="143" t="str">
        <f>IFERROR(VLOOKUP(B240,'اسماء العملاء'!$A$2:$C$142,2,FALSE),"")</f>
        <v/>
      </c>
      <c r="E240" s="220" t="str">
        <f>IFERROR(VLOOKUP(B240,'اسماء العملاء'!$A$2:$C$142,3,FALSE),"")</f>
        <v/>
      </c>
      <c r="F240" s="201"/>
      <c r="G240" s="201"/>
      <c r="H240" s="201"/>
    </row>
    <row r="241" spans="1:8" ht="21.9" customHeight="1" x14ac:dyDescent="0.3">
      <c r="A241" s="201" t="str">
        <f t="shared" ca="1" si="3"/>
        <v/>
      </c>
      <c r="B241" s="143"/>
      <c r="C241" s="142" t="str">
        <f>IFERROR(VLOOKUP(B241,'اسماء العملاء'!$A$2:$E$142,5,FALSE),"")</f>
        <v/>
      </c>
      <c r="D241" s="143" t="str">
        <f>IFERROR(VLOOKUP(B241,'اسماء العملاء'!$A$2:$C$142,2,FALSE),"")</f>
        <v/>
      </c>
      <c r="E241" s="220" t="str">
        <f>IFERROR(VLOOKUP(B241,'اسماء العملاء'!$A$2:$C$142,3,FALSE),"")</f>
        <v/>
      </c>
      <c r="F241" s="201"/>
      <c r="G241" s="201"/>
      <c r="H241" s="201"/>
    </row>
    <row r="242" spans="1:8" ht="21.9" customHeight="1" x14ac:dyDescent="0.3">
      <c r="A242" s="201" t="str">
        <f t="shared" ca="1" si="3"/>
        <v/>
      </c>
      <c r="B242" s="143"/>
      <c r="C242" s="142" t="str">
        <f>IFERROR(VLOOKUP(B242,'اسماء العملاء'!$A$2:$E$142,5,FALSE),"")</f>
        <v/>
      </c>
      <c r="D242" s="143" t="str">
        <f>IFERROR(VLOOKUP(B242,'اسماء العملاء'!$A$2:$C$142,2,FALSE),"")</f>
        <v/>
      </c>
      <c r="E242" s="220" t="str">
        <f>IFERROR(VLOOKUP(B242,'اسماء العملاء'!$A$2:$C$142,3,FALSE),"")</f>
        <v/>
      </c>
      <c r="F242" s="201"/>
      <c r="G242" s="201"/>
      <c r="H242" s="201"/>
    </row>
    <row r="243" spans="1:8" ht="21.9" customHeight="1" x14ac:dyDescent="0.3">
      <c r="A243" s="201" t="str">
        <f t="shared" ca="1" si="3"/>
        <v/>
      </c>
      <c r="B243" s="143"/>
      <c r="C243" s="142" t="str">
        <f>IFERROR(VLOOKUP(B243,'اسماء العملاء'!$A$2:$E$142,5,FALSE),"")</f>
        <v/>
      </c>
      <c r="D243" s="143" t="str">
        <f>IFERROR(VLOOKUP(B243,'اسماء العملاء'!$A$2:$C$142,2,FALSE),"")</f>
        <v/>
      </c>
      <c r="E243" s="220" t="str">
        <f>IFERROR(VLOOKUP(B243,'اسماء العملاء'!$A$2:$C$142,3,FALSE),"")</f>
        <v/>
      </c>
      <c r="F243" s="201"/>
      <c r="G243" s="201"/>
      <c r="H243" s="201"/>
    </row>
    <row r="244" spans="1:8" ht="21.9" customHeight="1" x14ac:dyDescent="0.3">
      <c r="A244" s="201" t="str">
        <f t="shared" ca="1" si="3"/>
        <v/>
      </c>
      <c r="B244" s="143"/>
      <c r="C244" s="142" t="str">
        <f>IFERROR(VLOOKUP(B244,'اسماء العملاء'!$A$2:$E$142,5,FALSE),"")</f>
        <v/>
      </c>
      <c r="D244" s="143" t="str">
        <f>IFERROR(VLOOKUP(B244,'اسماء العملاء'!$A$2:$C$142,2,FALSE),"")</f>
        <v/>
      </c>
      <c r="E244" s="220" t="str">
        <f>IFERROR(VLOOKUP(B244,'اسماء العملاء'!$A$2:$C$142,3,FALSE),"")</f>
        <v/>
      </c>
      <c r="F244" s="201"/>
      <c r="G244" s="201"/>
      <c r="H244" s="201"/>
    </row>
    <row r="245" spans="1:8" ht="21.9" customHeight="1" x14ac:dyDescent="0.3">
      <c r="A245" s="201" t="str">
        <f t="shared" ca="1" si="3"/>
        <v/>
      </c>
      <c r="B245" s="143"/>
      <c r="C245" s="142" t="str">
        <f>IFERROR(VLOOKUP(B245,'اسماء العملاء'!$A$2:$E$142,5,FALSE),"")</f>
        <v/>
      </c>
      <c r="D245" s="143" t="str">
        <f>IFERROR(VLOOKUP(B245,'اسماء العملاء'!$A$2:$C$142,2,FALSE),"")</f>
        <v/>
      </c>
      <c r="E245" s="220" t="str">
        <f>IFERROR(VLOOKUP(B245,'اسماء العملاء'!$A$2:$C$142,3,FALSE),"")</f>
        <v/>
      </c>
      <c r="F245" s="201"/>
      <c r="G245" s="201"/>
      <c r="H245" s="201"/>
    </row>
    <row r="246" spans="1:8" ht="21.9" customHeight="1" x14ac:dyDescent="0.3">
      <c r="A246" s="201" t="str">
        <f t="shared" ca="1" si="3"/>
        <v/>
      </c>
      <c r="B246" s="143"/>
      <c r="C246" s="142" t="str">
        <f>IFERROR(VLOOKUP(B246,'اسماء العملاء'!$A$2:$E$142,5,FALSE),"")</f>
        <v/>
      </c>
      <c r="D246" s="143" t="str">
        <f>IFERROR(VLOOKUP(B246,'اسماء العملاء'!$A$2:$C$142,2,FALSE),"")</f>
        <v/>
      </c>
      <c r="E246" s="220" t="str">
        <f>IFERROR(VLOOKUP(B246,'اسماء العملاء'!$A$2:$C$142,3,FALSE),"")</f>
        <v/>
      </c>
      <c r="F246" s="201"/>
      <c r="G246" s="201"/>
      <c r="H246" s="201"/>
    </row>
    <row r="247" spans="1:8" ht="21.9" customHeight="1" x14ac:dyDescent="0.3">
      <c r="A247" s="201" t="str">
        <f t="shared" ca="1" si="3"/>
        <v/>
      </c>
      <c r="B247" s="143"/>
      <c r="C247" s="142" t="str">
        <f>IFERROR(VLOOKUP(B247,'اسماء العملاء'!$A$2:$E$142,5,FALSE),"")</f>
        <v/>
      </c>
      <c r="D247" s="143" t="str">
        <f>IFERROR(VLOOKUP(B247,'اسماء العملاء'!$A$2:$C$142,2,FALSE),"")</f>
        <v/>
      </c>
      <c r="E247" s="220" t="str">
        <f>IFERROR(VLOOKUP(B247,'اسماء العملاء'!$A$2:$C$142,3,FALSE),"")</f>
        <v/>
      </c>
      <c r="F247" s="201"/>
      <c r="G247" s="201"/>
      <c r="H247" s="201"/>
    </row>
    <row r="248" spans="1:8" ht="21.9" customHeight="1" x14ac:dyDescent="0.3">
      <c r="A248" s="201" t="str">
        <f t="shared" ca="1" si="3"/>
        <v/>
      </c>
      <c r="B248" s="143"/>
      <c r="C248" s="142" t="str">
        <f>IFERROR(VLOOKUP(B248,'اسماء العملاء'!$A$2:$E$142,5,FALSE),"")</f>
        <v/>
      </c>
      <c r="D248" s="143" t="str">
        <f>IFERROR(VLOOKUP(B248,'اسماء العملاء'!$A$2:$C$142,2,FALSE),"")</f>
        <v/>
      </c>
      <c r="E248" s="220" t="str">
        <f>IFERROR(VLOOKUP(B248,'اسماء العملاء'!$A$2:$C$142,3,FALSE),"")</f>
        <v/>
      </c>
      <c r="F248" s="201"/>
      <c r="G248" s="201"/>
      <c r="H248" s="201"/>
    </row>
    <row r="249" spans="1:8" ht="21.9" customHeight="1" x14ac:dyDescent="0.3">
      <c r="A249" s="201" t="str">
        <f t="shared" ca="1" si="3"/>
        <v/>
      </c>
      <c r="B249" s="143"/>
      <c r="C249" s="142" t="str">
        <f>IFERROR(VLOOKUP(B249,'اسماء العملاء'!$A$2:$E$142,5,FALSE),"")</f>
        <v/>
      </c>
      <c r="D249" s="143" t="str">
        <f>IFERROR(VLOOKUP(B249,'اسماء العملاء'!$A$2:$C$142,2,FALSE),"")</f>
        <v/>
      </c>
      <c r="E249" s="220" t="str">
        <f>IFERROR(VLOOKUP(B249,'اسماء العملاء'!$A$2:$C$142,3,FALSE),"")</f>
        <v/>
      </c>
      <c r="F249" s="201"/>
      <c r="G249" s="201"/>
      <c r="H249" s="201"/>
    </row>
    <row r="250" spans="1:8" ht="21.9" customHeight="1" x14ac:dyDescent="0.3">
      <c r="A250" s="201" t="str">
        <f t="shared" ca="1" si="3"/>
        <v/>
      </c>
      <c r="B250" s="143"/>
      <c r="C250" s="142" t="str">
        <f>IFERROR(VLOOKUP(B250,'اسماء العملاء'!$A$2:$E$142,5,FALSE),"")</f>
        <v/>
      </c>
      <c r="D250" s="143" t="str">
        <f>IFERROR(VLOOKUP(B250,'اسماء العملاء'!$A$2:$C$142,2,FALSE),"")</f>
        <v/>
      </c>
      <c r="E250" s="220" t="str">
        <f>IFERROR(VLOOKUP(B250,'اسماء العملاء'!$A$2:$C$142,3,FALSE),"")</f>
        <v/>
      </c>
      <c r="F250" s="201"/>
      <c r="G250" s="201"/>
      <c r="H250" s="201"/>
    </row>
    <row r="251" spans="1:8" ht="21.9" customHeight="1" x14ac:dyDescent="0.3">
      <c r="A251" s="201" t="str">
        <f t="shared" ca="1" si="3"/>
        <v/>
      </c>
      <c r="B251" s="143"/>
      <c r="C251" s="142" t="str">
        <f>IFERROR(VLOOKUP(B251,'اسماء العملاء'!$A$2:$E$142,5,FALSE),"")</f>
        <v/>
      </c>
      <c r="D251" s="143" t="str">
        <f>IFERROR(VLOOKUP(B251,'اسماء العملاء'!$A$2:$C$142,2,FALSE),"")</f>
        <v/>
      </c>
      <c r="E251" s="220" t="str">
        <f>IFERROR(VLOOKUP(B251,'اسماء العملاء'!$A$2:$C$142,3,FALSE),"")</f>
        <v/>
      </c>
      <c r="F251" s="201"/>
      <c r="G251" s="201"/>
      <c r="H251" s="201"/>
    </row>
    <row r="252" spans="1:8" ht="21.9" customHeight="1" x14ac:dyDescent="0.3">
      <c r="A252" s="201" t="str">
        <f t="shared" ca="1" si="3"/>
        <v/>
      </c>
      <c r="B252" s="143"/>
      <c r="C252" s="142" t="str">
        <f>IFERROR(VLOOKUP(B252,'اسماء العملاء'!$A$2:$E$142,5,FALSE),"")</f>
        <v/>
      </c>
      <c r="D252" s="143" t="str">
        <f>IFERROR(VLOOKUP(B252,'اسماء العملاء'!$A$2:$C$142,2,FALSE),"")</f>
        <v/>
      </c>
      <c r="E252" s="220" t="str">
        <f>IFERROR(VLOOKUP(B252,'اسماء العملاء'!$A$2:$C$142,3,FALSE),"")</f>
        <v/>
      </c>
      <c r="F252" s="201"/>
      <c r="G252" s="201"/>
      <c r="H252" s="201"/>
    </row>
    <row r="253" spans="1:8" ht="21.9" customHeight="1" x14ac:dyDescent="0.3">
      <c r="A253" s="201" t="str">
        <f t="shared" ca="1" si="3"/>
        <v/>
      </c>
      <c r="B253" s="143"/>
      <c r="C253" s="142" t="str">
        <f>IFERROR(VLOOKUP(B253,'اسماء العملاء'!$A$2:$E$142,5,FALSE),"")</f>
        <v/>
      </c>
      <c r="D253" s="143" t="str">
        <f>IFERROR(VLOOKUP(B253,'اسماء العملاء'!$A$2:$C$142,2,FALSE),"")</f>
        <v/>
      </c>
      <c r="E253" s="220" t="str">
        <f>IFERROR(VLOOKUP(B253,'اسماء العملاء'!$A$2:$C$142,3,FALSE),"")</f>
        <v/>
      </c>
      <c r="F253" s="201"/>
      <c r="G253" s="201"/>
      <c r="H253" s="201"/>
    </row>
    <row r="254" spans="1:8" ht="21.9" customHeight="1" x14ac:dyDescent="0.3">
      <c r="A254" s="201" t="str">
        <f t="shared" ca="1" si="3"/>
        <v/>
      </c>
      <c r="B254" s="143"/>
      <c r="C254" s="142" t="str">
        <f>IFERROR(VLOOKUP(B254,'اسماء العملاء'!$A$2:$E$142,5,FALSE),"")</f>
        <v/>
      </c>
      <c r="D254" s="143" t="str">
        <f>IFERROR(VLOOKUP(B254,'اسماء العملاء'!$A$2:$C$142,2,FALSE),"")</f>
        <v/>
      </c>
      <c r="E254" s="220" t="str">
        <f>IFERROR(VLOOKUP(B254,'اسماء العملاء'!$A$2:$C$142,3,FALSE),"")</f>
        <v/>
      </c>
      <c r="F254" s="201"/>
      <c r="G254" s="201"/>
      <c r="H254" s="201"/>
    </row>
    <row r="255" spans="1:8" ht="21.9" customHeight="1" x14ac:dyDescent="0.3">
      <c r="A255" s="201" t="str">
        <f t="shared" ca="1" si="3"/>
        <v/>
      </c>
      <c r="B255" s="143"/>
      <c r="C255" s="142" t="str">
        <f>IFERROR(VLOOKUP(B255,'اسماء العملاء'!$A$2:$E$142,5,FALSE),"")</f>
        <v/>
      </c>
      <c r="D255" s="143" t="str">
        <f>IFERROR(VLOOKUP(B255,'اسماء العملاء'!$A$2:$C$142,2,FALSE),"")</f>
        <v/>
      </c>
      <c r="E255" s="220" t="str">
        <f>IFERROR(VLOOKUP(B255,'اسماء العملاء'!$A$2:$C$142,3,FALSE),"")</f>
        <v/>
      </c>
      <c r="F255" s="201"/>
      <c r="G255" s="201"/>
      <c r="H255" s="201"/>
    </row>
    <row r="256" spans="1:8" ht="21.9" customHeight="1" x14ac:dyDescent="0.3">
      <c r="A256" s="201" t="str">
        <f t="shared" ca="1" si="3"/>
        <v/>
      </c>
      <c r="B256" s="143"/>
      <c r="C256" s="142" t="str">
        <f>IFERROR(VLOOKUP(B256,'اسماء العملاء'!$A$2:$E$142,5,FALSE),"")</f>
        <v/>
      </c>
      <c r="D256" s="143" t="str">
        <f>IFERROR(VLOOKUP(B256,'اسماء العملاء'!$A$2:$C$142,2,FALSE),"")</f>
        <v/>
      </c>
      <c r="E256" s="220" t="str">
        <f>IFERROR(VLOOKUP(B256,'اسماء العملاء'!$A$2:$C$142,3,FALSE),"")</f>
        <v/>
      </c>
      <c r="F256" s="201"/>
      <c r="G256" s="201"/>
      <c r="H256" s="201"/>
    </row>
    <row r="257" spans="1:8" ht="21.9" customHeight="1" x14ac:dyDescent="0.3">
      <c r="A257" s="201" t="str">
        <f t="shared" ca="1" si="3"/>
        <v/>
      </c>
      <c r="B257" s="143"/>
      <c r="C257" s="142" t="str">
        <f>IFERROR(VLOOKUP(B257,'اسماء العملاء'!$A$2:$E$142,5,FALSE),"")</f>
        <v/>
      </c>
      <c r="D257" s="143" t="str">
        <f>IFERROR(VLOOKUP(B257,'اسماء العملاء'!$A$2:$C$142,2,FALSE),"")</f>
        <v/>
      </c>
      <c r="E257" s="220" t="str">
        <f>IFERROR(VLOOKUP(B257,'اسماء العملاء'!$A$2:$C$142,3,FALSE),"")</f>
        <v/>
      </c>
      <c r="F257" s="201"/>
      <c r="G257" s="201"/>
      <c r="H257" s="201"/>
    </row>
    <row r="258" spans="1:8" ht="21.9" customHeight="1" x14ac:dyDescent="0.3">
      <c r="A258" s="201" t="str">
        <f t="shared" ca="1" si="3"/>
        <v/>
      </c>
      <c r="B258" s="143"/>
      <c r="C258" s="142" t="str">
        <f>IFERROR(VLOOKUP(B258,'اسماء العملاء'!$A$2:$E$142,5,FALSE),"")</f>
        <v/>
      </c>
      <c r="D258" s="143" t="str">
        <f>IFERROR(VLOOKUP(B258,'اسماء العملاء'!$A$2:$C$142,2,FALSE),"")</f>
        <v/>
      </c>
      <c r="E258" s="220" t="str">
        <f>IFERROR(VLOOKUP(B258,'اسماء العملاء'!$A$2:$C$142,3,FALSE),"")</f>
        <v/>
      </c>
      <c r="F258" s="201"/>
      <c r="G258" s="201"/>
      <c r="H258" s="201"/>
    </row>
    <row r="259" spans="1:8" ht="21.9" customHeight="1" x14ac:dyDescent="0.3">
      <c r="A259" s="201" t="str">
        <f t="shared" ca="1" si="3"/>
        <v/>
      </c>
      <c r="B259" s="143"/>
      <c r="C259" s="142" t="str">
        <f>IFERROR(VLOOKUP(B259,'اسماء العملاء'!$A$2:$E$142,5,FALSE),"")</f>
        <v/>
      </c>
      <c r="D259" s="143" t="str">
        <f>IFERROR(VLOOKUP(B259,'اسماء العملاء'!$A$2:$C$142,2,FALSE),"")</f>
        <v/>
      </c>
      <c r="E259" s="220" t="str">
        <f>IFERROR(VLOOKUP(B259,'اسماء العملاء'!$A$2:$C$142,3,FALSE),"")</f>
        <v/>
      </c>
      <c r="F259" s="201"/>
      <c r="G259" s="201"/>
      <c r="H259" s="201"/>
    </row>
    <row r="260" spans="1:8" ht="21.9" customHeight="1" x14ac:dyDescent="0.3">
      <c r="A260" s="201" t="str">
        <f t="shared" ref="A260:A323" ca="1" si="4">IF(B260="","",TODAY())</f>
        <v/>
      </c>
      <c r="B260" s="143"/>
      <c r="C260" s="142" t="str">
        <f>IFERROR(VLOOKUP(B260,'اسماء العملاء'!$A$2:$E$142,5,FALSE),"")</f>
        <v/>
      </c>
      <c r="D260" s="143" t="str">
        <f>IFERROR(VLOOKUP(B260,'اسماء العملاء'!$A$2:$C$142,2,FALSE),"")</f>
        <v/>
      </c>
      <c r="E260" s="220" t="str">
        <f>IFERROR(VLOOKUP(B260,'اسماء العملاء'!$A$2:$C$142,3,FALSE),"")</f>
        <v/>
      </c>
      <c r="F260" s="201"/>
      <c r="G260" s="201"/>
      <c r="H260" s="201"/>
    </row>
    <row r="261" spans="1:8" ht="21.9" customHeight="1" x14ac:dyDescent="0.3">
      <c r="A261" s="201" t="str">
        <f t="shared" ca="1" si="4"/>
        <v/>
      </c>
      <c r="B261" s="143"/>
      <c r="C261" s="142" t="str">
        <f>IFERROR(VLOOKUP(B261,'اسماء العملاء'!$A$2:$E$142,5,FALSE),"")</f>
        <v/>
      </c>
      <c r="D261" s="143" t="str">
        <f>IFERROR(VLOOKUP(B261,'اسماء العملاء'!$A$2:$C$142,2,FALSE),"")</f>
        <v/>
      </c>
      <c r="E261" s="220" t="str">
        <f>IFERROR(VLOOKUP(B261,'اسماء العملاء'!$A$2:$C$142,3,FALSE),"")</f>
        <v/>
      </c>
      <c r="F261" s="201"/>
      <c r="G261" s="201"/>
      <c r="H261" s="201"/>
    </row>
    <row r="262" spans="1:8" ht="21.9" customHeight="1" x14ac:dyDescent="0.3">
      <c r="A262" s="201" t="str">
        <f t="shared" ca="1" si="4"/>
        <v/>
      </c>
      <c r="B262" s="143"/>
      <c r="C262" s="142" t="str">
        <f>IFERROR(VLOOKUP(B262,'اسماء العملاء'!$A$2:$E$142,5,FALSE),"")</f>
        <v/>
      </c>
      <c r="D262" s="143" t="str">
        <f>IFERROR(VLOOKUP(B262,'اسماء العملاء'!$A$2:$C$142,2,FALSE),"")</f>
        <v/>
      </c>
      <c r="E262" s="220" t="str">
        <f>IFERROR(VLOOKUP(B262,'اسماء العملاء'!$A$2:$C$142,3,FALSE),"")</f>
        <v/>
      </c>
      <c r="F262" s="201"/>
      <c r="G262" s="201"/>
      <c r="H262" s="201"/>
    </row>
    <row r="263" spans="1:8" ht="21.9" customHeight="1" x14ac:dyDescent="0.3">
      <c r="A263" s="201" t="str">
        <f t="shared" ca="1" si="4"/>
        <v/>
      </c>
      <c r="B263" s="143"/>
      <c r="C263" s="142" t="str">
        <f>IFERROR(VLOOKUP(B263,'اسماء العملاء'!$A$2:$E$142,5,FALSE),"")</f>
        <v/>
      </c>
      <c r="D263" s="143" t="str">
        <f>IFERROR(VLOOKUP(B263,'اسماء العملاء'!$A$2:$C$142,2,FALSE),"")</f>
        <v/>
      </c>
      <c r="E263" s="220" t="str">
        <f>IFERROR(VLOOKUP(B263,'اسماء العملاء'!$A$2:$C$142,3,FALSE),"")</f>
        <v/>
      </c>
      <c r="F263" s="201"/>
      <c r="G263" s="201"/>
      <c r="H263" s="201"/>
    </row>
    <row r="264" spans="1:8" ht="21.9" customHeight="1" x14ac:dyDescent="0.3">
      <c r="A264" s="201" t="str">
        <f t="shared" ca="1" si="4"/>
        <v/>
      </c>
      <c r="B264" s="143"/>
      <c r="C264" s="142" t="str">
        <f>IFERROR(VLOOKUP(B264,'اسماء العملاء'!$A$2:$E$142,5,FALSE),"")</f>
        <v/>
      </c>
      <c r="D264" s="143" t="str">
        <f>IFERROR(VLOOKUP(B264,'اسماء العملاء'!$A$2:$C$142,2,FALSE),"")</f>
        <v/>
      </c>
      <c r="E264" s="220" t="str">
        <f>IFERROR(VLOOKUP(B264,'اسماء العملاء'!$A$2:$C$142,3,FALSE),"")</f>
        <v/>
      </c>
      <c r="F264" s="201"/>
      <c r="G264" s="201"/>
      <c r="H264" s="201"/>
    </row>
    <row r="265" spans="1:8" ht="21.9" customHeight="1" x14ac:dyDescent="0.3">
      <c r="A265" s="201" t="str">
        <f t="shared" ca="1" si="4"/>
        <v/>
      </c>
      <c r="B265" s="143"/>
      <c r="C265" s="142" t="str">
        <f>IFERROR(VLOOKUP(B265,'اسماء العملاء'!$A$2:$E$142,5,FALSE),"")</f>
        <v/>
      </c>
      <c r="D265" s="143" t="str">
        <f>IFERROR(VLOOKUP(B265,'اسماء العملاء'!$A$2:$C$142,2,FALSE),"")</f>
        <v/>
      </c>
      <c r="E265" s="220" t="str">
        <f>IFERROR(VLOOKUP(B265,'اسماء العملاء'!$A$2:$C$142,3,FALSE),"")</f>
        <v/>
      </c>
      <c r="F265" s="201"/>
      <c r="G265" s="201"/>
      <c r="H265" s="201"/>
    </row>
    <row r="266" spans="1:8" ht="21.9" customHeight="1" x14ac:dyDescent="0.3">
      <c r="A266" s="201" t="str">
        <f t="shared" ca="1" si="4"/>
        <v/>
      </c>
      <c r="B266" s="143"/>
      <c r="C266" s="142" t="str">
        <f>IFERROR(VLOOKUP(B266,'اسماء العملاء'!$A$2:$E$142,5,FALSE),"")</f>
        <v/>
      </c>
      <c r="D266" s="143" t="str">
        <f>IFERROR(VLOOKUP(B266,'اسماء العملاء'!$A$2:$C$142,2,FALSE),"")</f>
        <v/>
      </c>
      <c r="E266" s="220" t="str">
        <f>IFERROR(VLOOKUP(B266,'اسماء العملاء'!$A$2:$C$142,3,FALSE),"")</f>
        <v/>
      </c>
      <c r="F266" s="201"/>
      <c r="G266" s="201"/>
      <c r="H266" s="201"/>
    </row>
    <row r="267" spans="1:8" ht="21.9" customHeight="1" x14ac:dyDescent="0.3">
      <c r="A267" s="201" t="str">
        <f t="shared" ca="1" si="4"/>
        <v/>
      </c>
      <c r="B267" s="143"/>
      <c r="C267" s="142" t="str">
        <f>IFERROR(VLOOKUP(B267,'اسماء العملاء'!$A$2:$E$142,5,FALSE),"")</f>
        <v/>
      </c>
      <c r="D267" s="143" t="str">
        <f>IFERROR(VLOOKUP(B267,'اسماء العملاء'!$A$2:$C$142,2,FALSE),"")</f>
        <v/>
      </c>
      <c r="E267" s="220" t="str">
        <f>IFERROR(VLOOKUP(B267,'اسماء العملاء'!$A$2:$C$142,3,FALSE),"")</f>
        <v/>
      </c>
      <c r="F267" s="201"/>
      <c r="G267" s="201"/>
      <c r="H267" s="201"/>
    </row>
    <row r="268" spans="1:8" ht="21.9" customHeight="1" x14ac:dyDescent="0.3">
      <c r="A268" s="201" t="str">
        <f t="shared" ca="1" si="4"/>
        <v/>
      </c>
      <c r="B268" s="143"/>
      <c r="C268" s="142" t="str">
        <f>IFERROR(VLOOKUP(B268,'اسماء العملاء'!$A$2:$E$142,5,FALSE),"")</f>
        <v/>
      </c>
      <c r="D268" s="143" t="str">
        <f>IFERROR(VLOOKUP(B268,'اسماء العملاء'!$A$2:$C$142,2,FALSE),"")</f>
        <v/>
      </c>
      <c r="E268" s="220" t="str">
        <f>IFERROR(VLOOKUP(B268,'اسماء العملاء'!$A$2:$C$142,3,FALSE),"")</f>
        <v/>
      </c>
      <c r="F268" s="201"/>
      <c r="G268" s="201"/>
      <c r="H268" s="201"/>
    </row>
    <row r="269" spans="1:8" ht="21.9" customHeight="1" x14ac:dyDescent="0.3">
      <c r="A269" s="201" t="str">
        <f t="shared" ca="1" si="4"/>
        <v/>
      </c>
      <c r="B269" s="143"/>
      <c r="C269" s="142" t="str">
        <f>IFERROR(VLOOKUP(B269,'اسماء العملاء'!$A$2:$E$142,5,FALSE),"")</f>
        <v/>
      </c>
      <c r="D269" s="143" t="str">
        <f>IFERROR(VLOOKUP(B269,'اسماء العملاء'!$A$2:$C$142,2,FALSE),"")</f>
        <v/>
      </c>
      <c r="E269" s="220" t="str">
        <f>IFERROR(VLOOKUP(B269,'اسماء العملاء'!$A$2:$C$142,3,FALSE),"")</f>
        <v/>
      </c>
      <c r="F269" s="201"/>
      <c r="G269" s="201"/>
      <c r="H269" s="201"/>
    </row>
    <row r="270" spans="1:8" ht="21.9" customHeight="1" x14ac:dyDescent="0.3">
      <c r="A270" s="201" t="str">
        <f t="shared" ca="1" si="4"/>
        <v/>
      </c>
      <c r="B270" s="143"/>
      <c r="C270" s="142" t="str">
        <f>IFERROR(VLOOKUP(B270,'اسماء العملاء'!$A$2:$E$142,5,FALSE),"")</f>
        <v/>
      </c>
      <c r="D270" s="143" t="str">
        <f>IFERROR(VLOOKUP(B270,'اسماء العملاء'!$A$2:$C$142,2,FALSE),"")</f>
        <v/>
      </c>
      <c r="E270" s="220" t="str">
        <f>IFERROR(VLOOKUP(B270,'اسماء العملاء'!$A$2:$C$142,3,FALSE),"")</f>
        <v/>
      </c>
      <c r="F270" s="201"/>
      <c r="G270" s="201"/>
      <c r="H270" s="201"/>
    </row>
    <row r="271" spans="1:8" ht="21.9" customHeight="1" x14ac:dyDescent="0.3">
      <c r="A271" s="201" t="str">
        <f t="shared" ca="1" si="4"/>
        <v/>
      </c>
      <c r="B271" s="143"/>
      <c r="C271" s="142" t="str">
        <f>IFERROR(VLOOKUP(B271,'اسماء العملاء'!$A$2:$E$142,5,FALSE),"")</f>
        <v/>
      </c>
      <c r="D271" s="143" t="str">
        <f>IFERROR(VLOOKUP(B271,'اسماء العملاء'!$A$2:$C$142,2,FALSE),"")</f>
        <v/>
      </c>
      <c r="E271" s="220" t="str">
        <f>IFERROR(VLOOKUP(B271,'اسماء العملاء'!$A$2:$C$142,3,FALSE),"")</f>
        <v/>
      </c>
      <c r="F271" s="201"/>
      <c r="G271" s="201"/>
      <c r="H271" s="201"/>
    </row>
    <row r="272" spans="1:8" ht="21.9" customHeight="1" x14ac:dyDescent="0.3">
      <c r="A272" s="201" t="str">
        <f t="shared" ca="1" si="4"/>
        <v/>
      </c>
      <c r="B272" s="143"/>
      <c r="C272" s="142" t="str">
        <f>IFERROR(VLOOKUP(B272,'اسماء العملاء'!$A$2:$E$142,5,FALSE),"")</f>
        <v/>
      </c>
      <c r="D272" s="143" t="str">
        <f>IFERROR(VLOOKUP(B272,'اسماء العملاء'!$A$2:$C$142,2,FALSE),"")</f>
        <v/>
      </c>
      <c r="E272" s="220" t="str">
        <f>IFERROR(VLOOKUP(B272,'اسماء العملاء'!$A$2:$C$142,3,FALSE),"")</f>
        <v/>
      </c>
      <c r="F272" s="201"/>
      <c r="G272" s="201"/>
      <c r="H272" s="201"/>
    </row>
    <row r="273" spans="1:8" ht="21.9" customHeight="1" x14ac:dyDescent="0.3">
      <c r="A273" s="201" t="str">
        <f t="shared" ca="1" si="4"/>
        <v/>
      </c>
      <c r="B273" s="143"/>
      <c r="C273" s="142" t="str">
        <f>IFERROR(VLOOKUP(B273,'اسماء العملاء'!$A$2:$E$142,5,FALSE),"")</f>
        <v/>
      </c>
      <c r="D273" s="143" t="str">
        <f>IFERROR(VLOOKUP(B273,'اسماء العملاء'!$A$2:$C$142,2,FALSE),"")</f>
        <v/>
      </c>
      <c r="E273" s="220" t="str">
        <f>IFERROR(VLOOKUP(B273,'اسماء العملاء'!$A$2:$C$142,3,FALSE),"")</f>
        <v/>
      </c>
      <c r="F273" s="201"/>
      <c r="G273" s="201"/>
      <c r="H273" s="201"/>
    </row>
    <row r="274" spans="1:8" ht="21.9" customHeight="1" x14ac:dyDescent="0.3">
      <c r="A274" s="201" t="str">
        <f t="shared" ca="1" si="4"/>
        <v/>
      </c>
      <c r="B274" s="143"/>
      <c r="C274" s="142" t="str">
        <f>IFERROR(VLOOKUP(B274,'اسماء العملاء'!$A$2:$E$142,5,FALSE),"")</f>
        <v/>
      </c>
      <c r="D274" s="143" t="str">
        <f>IFERROR(VLOOKUP(B274,'اسماء العملاء'!$A$2:$C$142,2,FALSE),"")</f>
        <v/>
      </c>
      <c r="E274" s="220" t="str">
        <f>IFERROR(VLOOKUP(B274,'اسماء العملاء'!$A$2:$C$142,3,FALSE),"")</f>
        <v/>
      </c>
      <c r="F274" s="201"/>
      <c r="G274" s="201"/>
      <c r="H274" s="201"/>
    </row>
    <row r="275" spans="1:8" ht="21.9" customHeight="1" x14ac:dyDescent="0.3">
      <c r="A275" s="201" t="str">
        <f t="shared" ca="1" si="4"/>
        <v/>
      </c>
      <c r="B275" s="143"/>
      <c r="C275" s="142" t="str">
        <f>IFERROR(VLOOKUP(B275,'اسماء العملاء'!$A$2:$E$142,5,FALSE),"")</f>
        <v/>
      </c>
      <c r="D275" s="143" t="str">
        <f>IFERROR(VLOOKUP(B275,'اسماء العملاء'!$A$2:$C$142,2,FALSE),"")</f>
        <v/>
      </c>
      <c r="E275" s="220" t="str">
        <f>IFERROR(VLOOKUP(B275,'اسماء العملاء'!$A$2:$C$142,3,FALSE),"")</f>
        <v/>
      </c>
      <c r="F275" s="201"/>
      <c r="G275" s="201"/>
      <c r="H275" s="201"/>
    </row>
    <row r="276" spans="1:8" ht="21.9" customHeight="1" x14ac:dyDescent="0.3">
      <c r="A276" s="201" t="str">
        <f t="shared" ca="1" si="4"/>
        <v/>
      </c>
      <c r="B276" s="143"/>
      <c r="C276" s="142" t="str">
        <f>IFERROR(VLOOKUP(B276,'اسماء العملاء'!$A$2:$E$142,5,FALSE),"")</f>
        <v/>
      </c>
      <c r="D276" s="143" t="str">
        <f>IFERROR(VLOOKUP(B276,'اسماء العملاء'!$A$2:$C$142,2,FALSE),"")</f>
        <v/>
      </c>
      <c r="E276" s="220" t="str">
        <f>IFERROR(VLOOKUP(B276,'اسماء العملاء'!$A$2:$C$142,3,FALSE),"")</f>
        <v/>
      </c>
      <c r="F276" s="201"/>
      <c r="G276" s="201"/>
      <c r="H276" s="201"/>
    </row>
    <row r="277" spans="1:8" ht="21.9" customHeight="1" x14ac:dyDescent="0.3">
      <c r="A277" s="201" t="str">
        <f t="shared" ca="1" si="4"/>
        <v/>
      </c>
      <c r="B277" s="143"/>
      <c r="C277" s="142" t="str">
        <f>IFERROR(VLOOKUP(B277,'اسماء العملاء'!$A$2:$E$142,5,FALSE),"")</f>
        <v/>
      </c>
      <c r="D277" s="143" t="str">
        <f>IFERROR(VLOOKUP(B277,'اسماء العملاء'!$A$2:$C$142,2,FALSE),"")</f>
        <v/>
      </c>
      <c r="E277" s="220" t="str">
        <f>IFERROR(VLOOKUP(B277,'اسماء العملاء'!$A$2:$C$142,3,FALSE),"")</f>
        <v/>
      </c>
      <c r="F277" s="201"/>
      <c r="G277" s="201"/>
      <c r="H277" s="201"/>
    </row>
    <row r="278" spans="1:8" ht="21.9" customHeight="1" x14ac:dyDescent="0.3">
      <c r="A278" s="201" t="str">
        <f t="shared" ca="1" si="4"/>
        <v/>
      </c>
      <c r="B278" s="143"/>
      <c r="C278" s="142" t="str">
        <f>IFERROR(VLOOKUP(B278,'اسماء العملاء'!$A$2:$E$142,5,FALSE),"")</f>
        <v/>
      </c>
      <c r="D278" s="143" t="str">
        <f>IFERROR(VLOOKUP(B278,'اسماء العملاء'!$A$2:$C$142,2,FALSE),"")</f>
        <v/>
      </c>
      <c r="E278" s="220" t="str">
        <f>IFERROR(VLOOKUP(B278,'اسماء العملاء'!$A$2:$C$142,3,FALSE),"")</f>
        <v/>
      </c>
      <c r="F278" s="201"/>
      <c r="G278" s="201"/>
      <c r="H278" s="201"/>
    </row>
    <row r="279" spans="1:8" ht="21.9" customHeight="1" x14ac:dyDescent="0.3">
      <c r="A279" s="201" t="str">
        <f t="shared" ca="1" si="4"/>
        <v/>
      </c>
      <c r="B279" s="143"/>
      <c r="C279" s="142" t="str">
        <f>IFERROR(VLOOKUP(B279,'اسماء العملاء'!$A$2:$E$142,5,FALSE),"")</f>
        <v/>
      </c>
      <c r="D279" s="143" t="str">
        <f>IFERROR(VLOOKUP(B279,'اسماء العملاء'!$A$2:$C$142,2,FALSE),"")</f>
        <v/>
      </c>
      <c r="E279" s="220" t="str">
        <f>IFERROR(VLOOKUP(B279,'اسماء العملاء'!$A$2:$C$142,3,FALSE),"")</f>
        <v/>
      </c>
      <c r="F279" s="201"/>
      <c r="G279" s="201"/>
      <c r="H279" s="201"/>
    </row>
    <row r="280" spans="1:8" ht="21.9" customHeight="1" x14ac:dyDescent="0.3">
      <c r="A280" s="201" t="str">
        <f t="shared" ca="1" si="4"/>
        <v/>
      </c>
      <c r="B280" s="143"/>
      <c r="C280" s="142" t="str">
        <f>IFERROR(VLOOKUP(B280,'اسماء العملاء'!$A$2:$E$142,5,FALSE),"")</f>
        <v/>
      </c>
      <c r="D280" s="143" t="str">
        <f>IFERROR(VLOOKUP(B280,'اسماء العملاء'!$A$2:$C$142,2,FALSE),"")</f>
        <v/>
      </c>
      <c r="E280" s="220" t="str">
        <f>IFERROR(VLOOKUP(B280,'اسماء العملاء'!$A$2:$C$142,3,FALSE),"")</f>
        <v/>
      </c>
      <c r="F280" s="201"/>
      <c r="G280" s="201"/>
      <c r="H280" s="201"/>
    </row>
    <row r="281" spans="1:8" ht="21.9" customHeight="1" x14ac:dyDescent="0.3">
      <c r="A281" s="201" t="str">
        <f t="shared" ca="1" si="4"/>
        <v/>
      </c>
      <c r="B281" s="143"/>
      <c r="C281" s="142" t="str">
        <f>IFERROR(VLOOKUP(B281,'اسماء العملاء'!$A$2:$E$142,5,FALSE),"")</f>
        <v/>
      </c>
      <c r="D281" s="143" t="str">
        <f>IFERROR(VLOOKUP(B281,'اسماء العملاء'!$A$2:$C$142,2,FALSE),"")</f>
        <v/>
      </c>
      <c r="E281" s="220" t="str">
        <f>IFERROR(VLOOKUP(B281,'اسماء العملاء'!$A$2:$C$142,3,FALSE),"")</f>
        <v/>
      </c>
      <c r="F281" s="201"/>
      <c r="G281" s="201"/>
      <c r="H281" s="201"/>
    </row>
    <row r="282" spans="1:8" ht="21.9" customHeight="1" x14ac:dyDescent="0.3">
      <c r="A282" s="201" t="str">
        <f t="shared" ca="1" si="4"/>
        <v/>
      </c>
      <c r="B282" s="143"/>
      <c r="C282" s="142" t="str">
        <f>IFERROR(VLOOKUP(B282,'اسماء العملاء'!$A$2:$E$142,5,FALSE),"")</f>
        <v/>
      </c>
      <c r="D282" s="143" t="str">
        <f>IFERROR(VLOOKUP(B282,'اسماء العملاء'!$A$2:$C$142,2,FALSE),"")</f>
        <v/>
      </c>
      <c r="E282" s="220" t="str">
        <f>IFERROR(VLOOKUP(B282,'اسماء العملاء'!$A$2:$C$142,3,FALSE),"")</f>
        <v/>
      </c>
      <c r="F282" s="201"/>
      <c r="G282" s="201"/>
      <c r="H282" s="201"/>
    </row>
    <row r="283" spans="1:8" ht="21.9" customHeight="1" x14ac:dyDescent="0.3">
      <c r="A283" s="201" t="str">
        <f t="shared" ca="1" si="4"/>
        <v/>
      </c>
      <c r="B283" s="143"/>
      <c r="C283" s="142" t="str">
        <f>IFERROR(VLOOKUP(B283,'اسماء العملاء'!$A$2:$E$142,5,FALSE),"")</f>
        <v/>
      </c>
      <c r="D283" s="143" t="str">
        <f>IFERROR(VLOOKUP(B283,'اسماء العملاء'!$A$2:$C$142,2,FALSE),"")</f>
        <v/>
      </c>
      <c r="E283" s="220" t="str">
        <f>IFERROR(VLOOKUP(B283,'اسماء العملاء'!$A$2:$C$142,3,FALSE),"")</f>
        <v/>
      </c>
      <c r="F283" s="201"/>
      <c r="G283" s="201"/>
      <c r="H283" s="201"/>
    </row>
    <row r="284" spans="1:8" ht="21.9" customHeight="1" x14ac:dyDescent="0.3">
      <c r="A284" s="201" t="str">
        <f t="shared" ca="1" si="4"/>
        <v/>
      </c>
      <c r="B284" s="143"/>
      <c r="C284" s="142" t="str">
        <f>IFERROR(VLOOKUP(B284,'اسماء العملاء'!$A$2:$E$142,5,FALSE),"")</f>
        <v/>
      </c>
      <c r="D284" s="143" t="str">
        <f>IFERROR(VLOOKUP(B284,'اسماء العملاء'!$A$2:$C$142,2,FALSE),"")</f>
        <v/>
      </c>
      <c r="E284" s="220" t="str">
        <f>IFERROR(VLOOKUP(B284,'اسماء العملاء'!$A$2:$C$142,3,FALSE),"")</f>
        <v/>
      </c>
      <c r="F284" s="201"/>
      <c r="G284" s="201"/>
      <c r="H284" s="201"/>
    </row>
    <row r="285" spans="1:8" ht="21.9" customHeight="1" x14ac:dyDescent="0.3">
      <c r="A285" s="201" t="str">
        <f t="shared" ca="1" si="4"/>
        <v/>
      </c>
      <c r="B285" s="143"/>
      <c r="C285" s="142" t="str">
        <f>IFERROR(VLOOKUP(B285,'اسماء العملاء'!$A$2:$E$142,5,FALSE),"")</f>
        <v/>
      </c>
      <c r="D285" s="143" t="str">
        <f>IFERROR(VLOOKUP(B285,'اسماء العملاء'!$A$2:$C$142,2,FALSE),"")</f>
        <v/>
      </c>
      <c r="E285" s="220" t="str">
        <f>IFERROR(VLOOKUP(B285,'اسماء العملاء'!$A$2:$C$142,3,FALSE),"")</f>
        <v/>
      </c>
      <c r="F285" s="201"/>
      <c r="G285" s="201"/>
      <c r="H285" s="201"/>
    </row>
    <row r="286" spans="1:8" ht="21.9" customHeight="1" x14ac:dyDescent="0.3">
      <c r="A286" s="201" t="str">
        <f t="shared" ca="1" si="4"/>
        <v/>
      </c>
      <c r="B286" s="143"/>
      <c r="C286" s="142" t="str">
        <f>IFERROR(VLOOKUP(B286,'اسماء العملاء'!$A$2:$E$142,5,FALSE),"")</f>
        <v/>
      </c>
      <c r="D286" s="143" t="str">
        <f>IFERROR(VLOOKUP(B286,'اسماء العملاء'!$A$2:$C$142,2,FALSE),"")</f>
        <v/>
      </c>
      <c r="E286" s="220" t="str">
        <f>IFERROR(VLOOKUP(B286,'اسماء العملاء'!$A$2:$C$142,3,FALSE),"")</f>
        <v/>
      </c>
      <c r="F286" s="201"/>
      <c r="G286" s="201"/>
      <c r="H286" s="201"/>
    </row>
    <row r="287" spans="1:8" ht="21.9" customHeight="1" x14ac:dyDescent="0.3">
      <c r="A287" s="201" t="str">
        <f t="shared" ca="1" si="4"/>
        <v/>
      </c>
      <c r="B287" s="143"/>
      <c r="C287" s="142" t="str">
        <f>IFERROR(VLOOKUP(B287,'اسماء العملاء'!$A$2:$E$142,5,FALSE),"")</f>
        <v/>
      </c>
      <c r="D287" s="143" t="str">
        <f>IFERROR(VLOOKUP(B287,'اسماء العملاء'!$A$2:$C$142,2,FALSE),"")</f>
        <v/>
      </c>
      <c r="E287" s="220" t="str">
        <f>IFERROR(VLOOKUP(B287,'اسماء العملاء'!$A$2:$C$142,3,FALSE),"")</f>
        <v/>
      </c>
      <c r="F287" s="201"/>
      <c r="G287" s="201"/>
      <c r="H287" s="201"/>
    </row>
    <row r="288" spans="1:8" ht="21.9" customHeight="1" x14ac:dyDescent="0.3">
      <c r="A288" s="201" t="str">
        <f t="shared" ca="1" si="4"/>
        <v/>
      </c>
      <c r="B288" s="143"/>
      <c r="C288" s="142" t="str">
        <f>IFERROR(VLOOKUP(B288,'اسماء العملاء'!$A$2:$E$142,5,FALSE),"")</f>
        <v/>
      </c>
      <c r="D288" s="143" t="str">
        <f>IFERROR(VLOOKUP(B288,'اسماء العملاء'!$A$2:$C$142,2,FALSE),"")</f>
        <v/>
      </c>
      <c r="E288" s="220" t="str">
        <f>IFERROR(VLOOKUP(B288,'اسماء العملاء'!$A$2:$C$142,3,FALSE),"")</f>
        <v/>
      </c>
      <c r="F288" s="201"/>
      <c r="G288" s="201"/>
      <c r="H288" s="201"/>
    </row>
    <row r="289" spans="1:8" ht="21.9" customHeight="1" x14ac:dyDescent="0.3">
      <c r="A289" s="201" t="str">
        <f t="shared" ca="1" si="4"/>
        <v/>
      </c>
      <c r="B289" s="143"/>
      <c r="C289" s="142" t="str">
        <f>IFERROR(VLOOKUP(B289,'اسماء العملاء'!$A$2:$E$142,5,FALSE),"")</f>
        <v/>
      </c>
      <c r="D289" s="143" t="str">
        <f>IFERROR(VLOOKUP(B289,'اسماء العملاء'!$A$2:$C$142,2,FALSE),"")</f>
        <v/>
      </c>
      <c r="E289" s="220" t="str">
        <f>IFERROR(VLOOKUP(B289,'اسماء العملاء'!$A$2:$C$142,3,FALSE),"")</f>
        <v/>
      </c>
      <c r="F289" s="201"/>
      <c r="G289" s="201"/>
      <c r="H289" s="201"/>
    </row>
    <row r="290" spans="1:8" ht="21.9" customHeight="1" x14ac:dyDescent="0.3">
      <c r="A290" s="201" t="str">
        <f t="shared" ca="1" si="4"/>
        <v/>
      </c>
      <c r="B290" s="143"/>
      <c r="C290" s="142" t="str">
        <f>IFERROR(VLOOKUP(B290,'اسماء العملاء'!$A$2:$E$142,5,FALSE),"")</f>
        <v/>
      </c>
      <c r="D290" s="143" t="str">
        <f>IFERROR(VLOOKUP(B290,'اسماء العملاء'!$A$2:$C$142,2,FALSE),"")</f>
        <v/>
      </c>
      <c r="E290" s="220" t="str">
        <f>IFERROR(VLOOKUP(B290,'اسماء العملاء'!$A$2:$C$142,3,FALSE),"")</f>
        <v/>
      </c>
      <c r="F290" s="201"/>
      <c r="G290" s="201"/>
      <c r="H290" s="201"/>
    </row>
    <row r="291" spans="1:8" ht="21.9" customHeight="1" x14ac:dyDescent="0.3">
      <c r="A291" s="201" t="str">
        <f t="shared" ca="1" si="4"/>
        <v/>
      </c>
      <c r="B291" s="143"/>
      <c r="C291" s="142" t="str">
        <f>IFERROR(VLOOKUP(B291,'اسماء العملاء'!$A$2:$E$142,5,FALSE),"")</f>
        <v/>
      </c>
      <c r="D291" s="143" t="str">
        <f>IFERROR(VLOOKUP(B291,'اسماء العملاء'!$A$2:$C$142,2,FALSE),"")</f>
        <v/>
      </c>
      <c r="E291" s="220" t="str">
        <f>IFERROR(VLOOKUP(B291,'اسماء العملاء'!$A$2:$C$142,3,FALSE),"")</f>
        <v/>
      </c>
      <c r="F291" s="201"/>
      <c r="G291" s="201"/>
      <c r="H291" s="201"/>
    </row>
    <row r="292" spans="1:8" ht="21.9" customHeight="1" x14ac:dyDescent="0.3">
      <c r="A292" s="201" t="str">
        <f t="shared" ca="1" si="4"/>
        <v/>
      </c>
      <c r="B292" s="143"/>
      <c r="C292" s="142" t="str">
        <f>IFERROR(VLOOKUP(B292,'اسماء العملاء'!$A$2:$E$142,5,FALSE),"")</f>
        <v/>
      </c>
      <c r="D292" s="143" t="str">
        <f>IFERROR(VLOOKUP(B292,'اسماء العملاء'!$A$2:$C$142,2,FALSE),"")</f>
        <v/>
      </c>
      <c r="E292" s="220" t="str">
        <f>IFERROR(VLOOKUP(B292,'اسماء العملاء'!$A$2:$C$142,3,FALSE),"")</f>
        <v/>
      </c>
      <c r="F292" s="201"/>
      <c r="G292" s="201"/>
      <c r="H292" s="201"/>
    </row>
    <row r="293" spans="1:8" ht="21.9" customHeight="1" x14ac:dyDescent="0.3">
      <c r="A293" s="201" t="str">
        <f t="shared" ca="1" si="4"/>
        <v/>
      </c>
      <c r="B293" s="143"/>
      <c r="C293" s="142" t="str">
        <f>IFERROR(VLOOKUP(B293,'اسماء العملاء'!$A$2:$E$142,5,FALSE),"")</f>
        <v/>
      </c>
      <c r="D293" s="143" t="str">
        <f>IFERROR(VLOOKUP(B293,'اسماء العملاء'!$A$2:$C$142,2,FALSE),"")</f>
        <v/>
      </c>
      <c r="E293" s="220" t="str">
        <f>IFERROR(VLOOKUP(B293,'اسماء العملاء'!$A$2:$C$142,3,FALSE),"")</f>
        <v/>
      </c>
      <c r="F293" s="201"/>
      <c r="G293" s="201"/>
      <c r="H293" s="201"/>
    </row>
    <row r="294" spans="1:8" ht="21.9" customHeight="1" x14ac:dyDescent="0.3">
      <c r="A294" s="201" t="str">
        <f t="shared" ca="1" si="4"/>
        <v/>
      </c>
      <c r="B294" s="143"/>
      <c r="C294" s="142" t="str">
        <f>IFERROR(VLOOKUP(B294,'اسماء العملاء'!$A$2:$E$142,5,FALSE),"")</f>
        <v/>
      </c>
      <c r="D294" s="143" t="str">
        <f>IFERROR(VLOOKUP(B294,'اسماء العملاء'!$A$2:$C$142,2,FALSE),"")</f>
        <v/>
      </c>
      <c r="E294" s="220" t="str">
        <f>IFERROR(VLOOKUP(B294,'اسماء العملاء'!$A$2:$C$142,3,FALSE),"")</f>
        <v/>
      </c>
      <c r="F294" s="201"/>
      <c r="G294" s="201"/>
      <c r="H294" s="201"/>
    </row>
    <row r="295" spans="1:8" ht="21.9" customHeight="1" x14ac:dyDescent="0.3">
      <c r="A295" s="201" t="str">
        <f t="shared" ca="1" si="4"/>
        <v/>
      </c>
      <c r="B295" s="143"/>
      <c r="C295" s="142" t="str">
        <f>IFERROR(VLOOKUP(B295,'اسماء العملاء'!$A$2:$E$142,5,FALSE),"")</f>
        <v/>
      </c>
      <c r="D295" s="143" t="str">
        <f>IFERROR(VLOOKUP(B295,'اسماء العملاء'!$A$2:$C$142,2,FALSE),"")</f>
        <v/>
      </c>
      <c r="E295" s="220" t="str">
        <f>IFERROR(VLOOKUP(B295,'اسماء العملاء'!$A$2:$C$142,3,FALSE),"")</f>
        <v/>
      </c>
      <c r="F295" s="201"/>
      <c r="G295" s="201"/>
      <c r="H295" s="201"/>
    </row>
    <row r="296" spans="1:8" ht="21.9" customHeight="1" x14ac:dyDescent="0.3">
      <c r="A296" s="201" t="str">
        <f t="shared" ca="1" si="4"/>
        <v/>
      </c>
      <c r="B296" s="143"/>
      <c r="C296" s="142" t="str">
        <f>IFERROR(VLOOKUP(B296,'اسماء العملاء'!$A$2:$E$142,5,FALSE),"")</f>
        <v/>
      </c>
      <c r="D296" s="143" t="str">
        <f>IFERROR(VLOOKUP(B296,'اسماء العملاء'!$A$2:$C$142,2,FALSE),"")</f>
        <v/>
      </c>
      <c r="E296" s="220" t="str">
        <f>IFERROR(VLOOKUP(B296,'اسماء العملاء'!$A$2:$C$142,3,FALSE),"")</f>
        <v/>
      </c>
      <c r="F296" s="201"/>
      <c r="G296" s="201"/>
      <c r="H296" s="201"/>
    </row>
    <row r="297" spans="1:8" ht="21.9" customHeight="1" x14ac:dyDescent="0.3">
      <c r="A297" s="201" t="str">
        <f t="shared" ca="1" si="4"/>
        <v/>
      </c>
      <c r="B297" s="143"/>
      <c r="C297" s="142" t="str">
        <f>IFERROR(VLOOKUP(B297,'اسماء العملاء'!$A$2:$E$142,5,FALSE),"")</f>
        <v/>
      </c>
      <c r="D297" s="143" t="str">
        <f>IFERROR(VLOOKUP(B297,'اسماء العملاء'!$A$2:$C$142,2,FALSE),"")</f>
        <v/>
      </c>
      <c r="E297" s="220" t="str">
        <f>IFERROR(VLOOKUP(B297,'اسماء العملاء'!$A$2:$C$142,3,FALSE),"")</f>
        <v/>
      </c>
      <c r="F297" s="201"/>
      <c r="G297" s="201"/>
      <c r="H297" s="201"/>
    </row>
    <row r="298" spans="1:8" ht="21.9" customHeight="1" x14ac:dyDescent="0.3">
      <c r="A298" s="201" t="str">
        <f t="shared" ca="1" si="4"/>
        <v/>
      </c>
      <c r="B298" s="143"/>
      <c r="C298" s="142" t="str">
        <f>IFERROR(VLOOKUP(B298,'اسماء العملاء'!$A$2:$E$142,5,FALSE),"")</f>
        <v/>
      </c>
      <c r="D298" s="143" t="str">
        <f>IFERROR(VLOOKUP(B298,'اسماء العملاء'!$A$2:$C$142,2,FALSE),"")</f>
        <v/>
      </c>
      <c r="E298" s="220" t="str">
        <f>IFERROR(VLOOKUP(B298,'اسماء العملاء'!$A$2:$C$142,3,FALSE),"")</f>
        <v/>
      </c>
      <c r="F298" s="201"/>
      <c r="G298" s="201"/>
      <c r="H298" s="201"/>
    </row>
    <row r="299" spans="1:8" ht="21.9" customHeight="1" x14ac:dyDescent="0.3">
      <c r="A299" s="201" t="str">
        <f t="shared" ca="1" si="4"/>
        <v/>
      </c>
      <c r="B299" s="143"/>
      <c r="C299" s="142" t="str">
        <f>IFERROR(VLOOKUP(B299,'اسماء العملاء'!$A$2:$E$142,5,FALSE),"")</f>
        <v/>
      </c>
      <c r="D299" s="143" t="str">
        <f>IFERROR(VLOOKUP(B299,'اسماء العملاء'!$A$2:$C$142,2,FALSE),"")</f>
        <v/>
      </c>
      <c r="E299" s="220" t="str">
        <f>IFERROR(VLOOKUP(B299,'اسماء العملاء'!$A$2:$C$142,3,FALSE),"")</f>
        <v/>
      </c>
      <c r="F299" s="201"/>
      <c r="G299" s="201"/>
      <c r="H299" s="201"/>
    </row>
    <row r="300" spans="1:8" ht="21.9" customHeight="1" x14ac:dyDescent="0.3">
      <c r="A300" s="201" t="str">
        <f t="shared" ca="1" si="4"/>
        <v/>
      </c>
      <c r="B300" s="143"/>
      <c r="C300" s="142" t="str">
        <f>IFERROR(VLOOKUP(B300,'اسماء العملاء'!$A$2:$E$142,5,FALSE),"")</f>
        <v/>
      </c>
      <c r="D300" s="143" t="str">
        <f>IFERROR(VLOOKUP(B300,'اسماء العملاء'!$A$2:$C$142,2,FALSE),"")</f>
        <v/>
      </c>
      <c r="E300" s="220" t="str">
        <f>IFERROR(VLOOKUP(B300,'اسماء العملاء'!$A$2:$C$142,3,FALSE),"")</f>
        <v/>
      </c>
      <c r="F300" s="201"/>
      <c r="G300" s="201"/>
      <c r="H300" s="201"/>
    </row>
    <row r="301" spans="1:8" ht="21.9" customHeight="1" x14ac:dyDescent="0.3">
      <c r="A301" s="201" t="str">
        <f t="shared" ca="1" si="4"/>
        <v/>
      </c>
      <c r="B301" s="143"/>
      <c r="C301" s="142" t="str">
        <f>IFERROR(VLOOKUP(B301,'اسماء العملاء'!$A$2:$E$142,5,FALSE),"")</f>
        <v/>
      </c>
      <c r="D301" s="143" t="str">
        <f>IFERROR(VLOOKUP(B301,'اسماء العملاء'!$A$2:$C$142,2,FALSE),"")</f>
        <v/>
      </c>
      <c r="E301" s="220" t="str">
        <f>IFERROR(VLOOKUP(B301,'اسماء العملاء'!$A$2:$C$142,3,FALSE),"")</f>
        <v/>
      </c>
      <c r="F301" s="201"/>
      <c r="G301" s="201"/>
      <c r="H301" s="201"/>
    </row>
    <row r="302" spans="1:8" ht="21.9" customHeight="1" x14ac:dyDescent="0.3">
      <c r="A302" s="201" t="str">
        <f t="shared" ca="1" si="4"/>
        <v/>
      </c>
      <c r="B302" s="143"/>
      <c r="C302" s="142" t="str">
        <f>IFERROR(VLOOKUP(B302,'اسماء العملاء'!$A$2:$E$142,5,FALSE),"")</f>
        <v/>
      </c>
      <c r="D302" s="143" t="str">
        <f>IFERROR(VLOOKUP(B302,'اسماء العملاء'!$A$2:$C$142,2,FALSE),"")</f>
        <v/>
      </c>
      <c r="E302" s="220" t="str">
        <f>IFERROR(VLOOKUP(B302,'اسماء العملاء'!$A$2:$C$142,3,FALSE),"")</f>
        <v/>
      </c>
      <c r="F302" s="201"/>
      <c r="G302" s="201"/>
      <c r="H302" s="201"/>
    </row>
    <row r="303" spans="1:8" ht="21.9" customHeight="1" x14ac:dyDescent="0.3">
      <c r="A303" s="201" t="str">
        <f t="shared" ca="1" si="4"/>
        <v/>
      </c>
      <c r="B303" s="143"/>
      <c r="C303" s="142" t="str">
        <f>IFERROR(VLOOKUP(B303,'اسماء العملاء'!$A$2:$E$142,5,FALSE),"")</f>
        <v/>
      </c>
      <c r="D303" s="143" t="str">
        <f>IFERROR(VLOOKUP(B303,'اسماء العملاء'!$A$2:$C$142,2,FALSE),"")</f>
        <v/>
      </c>
      <c r="E303" s="220" t="str">
        <f>IFERROR(VLOOKUP(B303,'اسماء العملاء'!$A$2:$C$142,3,FALSE),"")</f>
        <v/>
      </c>
      <c r="F303" s="201"/>
      <c r="G303" s="201"/>
      <c r="H303" s="201"/>
    </row>
    <row r="304" spans="1:8" ht="21.9" customHeight="1" x14ac:dyDescent="0.3">
      <c r="A304" s="201" t="str">
        <f t="shared" ca="1" si="4"/>
        <v/>
      </c>
      <c r="B304" s="143"/>
      <c r="C304" s="142" t="str">
        <f>IFERROR(VLOOKUP(B304,'اسماء العملاء'!$A$2:$E$142,5,FALSE),"")</f>
        <v/>
      </c>
      <c r="D304" s="143" t="str">
        <f>IFERROR(VLOOKUP(B304,'اسماء العملاء'!$A$2:$C$142,2,FALSE),"")</f>
        <v/>
      </c>
      <c r="E304" s="220" t="str">
        <f>IFERROR(VLOOKUP(B304,'اسماء العملاء'!$A$2:$C$142,3,FALSE),"")</f>
        <v/>
      </c>
      <c r="F304" s="201"/>
      <c r="G304" s="201"/>
      <c r="H304" s="201"/>
    </row>
    <row r="305" spans="1:8" ht="21.9" customHeight="1" x14ac:dyDescent="0.3">
      <c r="A305" s="201" t="str">
        <f t="shared" ca="1" si="4"/>
        <v/>
      </c>
      <c r="B305" s="143"/>
      <c r="C305" s="142" t="str">
        <f>IFERROR(VLOOKUP(B305,'اسماء العملاء'!$A$2:$E$142,5,FALSE),"")</f>
        <v/>
      </c>
      <c r="D305" s="143" t="str">
        <f>IFERROR(VLOOKUP(B305,'اسماء العملاء'!$A$2:$C$142,2,FALSE),"")</f>
        <v/>
      </c>
      <c r="E305" s="220" t="str">
        <f>IFERROR(VLOOKUP(B305,'اسماء العملاء'!$A$2:$C$142,3,FALSE),"")</f>
        <v/>
      </c>
      <c r="F305" s="201"/>
      <c r="G305" s="201"/>
      <c r="H305" s="201"/>
    </row>
    <row r="306" spans="1:8" ht="21.9" customHeight="1" x14ac:dyDescent="0.3">
      <c r="A306" s="201" t="str">
        <f t="shared" ca="1" si="4"/>
        <v/>
      </c>
      <c r="B306" s="143"/>
      <c r="C306" s="142" t="str">
        <f>IFERROR(VLOOKUP(B306,'اسماء العملاء'!$A$2:$E$142,5,FALSE),"")</f>
        <v/>
      </c>
      <c r="D306" s="143" t="str">
        <f>IFERROR(VLOOKUP(B306,'اسماء العملاء'!$A$2:$C$142,2,FALSE),"")</f>
        <v/>
      </c>
      <c r="E306" s="220" t="str">
        <f>IFERROR(VLOOKUP(B306,'اسماء العملاء'!$A$2:$C$142,3,FALSE),"")</f>
        <v/>
      </c>
      <c r="F306" s="201"/>
      <c r="G306" s="201"/>
      <c r="H306" s="201"/>
    </row>
    <row r="307" spans="1:8" ht="21.9" customHeight="1" x14ac:dyDescent="0.3">
      <c r="A307" s="201" t="str">
        <f t="shared" ca="1" si="4"/>
        <v/>
      </c>
      <c r="B307" s="143"/>
      <c r="C307" s="142" t="str">
        <f>IFERROR(VLOOKUP(B307,'اسماء العملاء'!$A$2:$E$142,5,FALSE),"")</f>
        <v/>
      </c>
      <c r="D307" s="143" t="str">
        <f>IFERROR(VLOOKUP(B307,'اسماء العملاء'!$A$2:$C$142,2,FALSE),"")</f>
        <v/>
      </c>
      <c r="E307" s="220" t="str">
        <f>IFERROR(VLOOKUP(B307,'اسماء العملاء'!$A$2:$C$142,3,FALSE),"")</f>
        <v/>
      </c>
      <c r="F307" s="201"/>
      <c r="G307" s="201"/>
      <c r="H307" s="201"/>
    </row>
    <row r="308" spans="1:8" ht="21.9" customHeight="1" x14ac:dyDescent="0.3">
      <c r="A308" s="201" t="str">
        <f t="shared" ca="1" si="4"/>
        <v/>
      </c>
      <c r="B308" s="143"/>
      <c r="C308" s="142" t="str">
        <f>IFERROR(VLOOKUP(B308,'اسماء العملاء'!$A$2:$E$142,5,FALSE),"")</f>
        <v/>
      </c>
      <c r="D308" s="143" t="str">
        <f>IFERROR(VLOOKUP(B308,'اسماء العملاء'!$A$2:$C$142,2,FALSE),"")</f>
        <v/>
      </c>
      <c r="E308" s="220" t="str">
        <f>IFERROR(VLOOKUP(B308,'اسماء العملاء'!$A$2:$C$142,3,FALSE),"")</f>
        <v/>
      </c>
      <c r="F308" s="201"/>
      <c r="G308" s="201"/>
      <c r="H308" s="201"/>
    </row>
    <row r="309" spans="1:8" ht="21.9" customHeight="1" x14ac:dyDescent="0.3">
      <c r="A309" s="201" t="str">
        <f t="shared" ca="1" si="4"/>
        <v/>
      </c>
      <c r="B309" s="143"/>
      <c r="C309" s="142" t="str">
        <f>IFERROR(VLOOKUP(B309,'اسماء العملاء'!$A$2:$E$142,5,FALSE),"")</f>
        <v/>
      </c>
      <c r="D309" s="143" t="str">
        <f>IFERROR(VLOOKUP(B309,'اسماء العملاء'!$A$2:$C$142,2,FALSE),"")</f>
        <v/>
      </c>
      <c r="E309" s="220" t="str">
        <f>IFERROR(VLOOKUP(B309,'اسماء العملاء'!$A$2:$C$142,3,FALSE),"")</f>
        <v/>
      </c>
      <c r="F309" s="201"/>
      <c r="G309" s="201"/>
      <c r="H309" s="201"/>
    </row>
    <row r="310" spans="1:8" ht="21.9" customHeight="1" x14ac:dyDescent="0.3">
      <c r="A310" s="201" t="str">
        <f t="shared" ca="1" si="4"/>
        <v/>
      </c>
      <c r="B310" s="143"/>
      <c r="C310" s="142" t="str">
        <f>IFERROR(VLOOKUP(B310,'اسماء العملاء'!$A$2:$E$142,5,FALSE),"")</f>
        <v/>
      </c>
      <c r="D310" s="143" t="str">
        <f>IFERROR(VLOOKUP(B310,'اسماء العملاء'!$A$2:$C$142,2,FALSE),"")</f>
        <v/>
      </c>
      <c r="E310" s="220" t="str">
        <f>IFERROR(VLOOKUP(B310,'اسماء العملاء'!$A$2:$C$142,3,FALSE),"")</f>
        <v/>
      </c>
      <c r="F310" s="201"/>
      <c r="G310" s="201"/>
      <c r="H310" s="201"/>
    </row>
    <row r="311" spans="1:8" ht="21.9" customHeight="1" x14ac:dyDescent="0.3">
      <c r="A311" s="201" t="str">
        <f t="shared" ca="1" si="4"/>
        <v/>
      </c>
      <c r="B311" s="143"/>
      <c r="C311" s="142" t="str">
        <f>IFERROR(VLOOKUP(B311,'اسماء العملاء'!$A$2:$E$142,5,FALSE),"")</f>
        <v/>
      </c>
      <c r="D311" s="143" t="str">
        <f>IFERROR(VLOOKUP(B311,'اسماء العملاء'!$A$2:$C$142,2,FALSE),"")</f>
        <v/>
      </c>
      <c r="E311" s="220" t="str">
        <f>IFERROR(VLOOKUP(B311,'اسماء العملاء'!$A$2:$C$142,3,FALSE),"")</f>
        <v/>
      </c>
      <c r="F311" s="201"/>
      <c r="G311" s="201"/>
      <c r="H311" s="201"/>
    </row>
    <row r="312" spans="1:8" ht="21.9" customHeight="1" x14ac:dyDescent="0.3">
      <c r="A312" s="201" t="str">
        <f t="shared" ca="1" si="4"/>
        <v/>
      </c>
      <c r="B312" s="143"/>
      <c r="C312" s="142" t="str">
        <f>IFERROR(VLOOKUP(B312,'اسماء العملاء'!$A$2:$E$142,5,FALSE),"")</f>
        <v/>
      </c>
      <c r="D312" s="143" t="str">
        <f>IFERROR(VLOOKUP(B312,'اسماء العملاء'!$A$2:$C$142,2,FALSE),"")</f>
        <v/>
      </c>
      <c r="E312" s="220" t="str">
        <f>IFERROR(VLOOKUP(B312,'اسماء العملاء'!$A$2:$C$142,3,FALSE),"")</f>
        <v/>
      </c>
      <c r="F312" s="201"/>
      <c r="G312" s="201"/>
      <c r="H312" s="201"/>
    </row>
    <row r="313" spans="1:8" ht="21.9" customHeight="1" x14ac:dyDescent="0.3">
      <c r="A313" s="201" t="str">
        <f t="shared" ca="1" si="4"/>
        <v/>
      </c>
      <c r="B313" s="143"/>
      <c r="C313" s="142" t="str">
        <f>IFERROR(VLOOKUP(B313,'اسماء العملاء'!$A$2:$E$142,5,FALSE),"")</f>
        <v/>
      </c>
      <c r="D313" s="143" t="str">
        <f>IFERROR(VLOOKUP(B313,'اسماء العملاء'!$A$2:$C$142,2,FALSE),"")</f>
        <v/>
      </c>
      <c r="E313" s="220" t="str">
        <f>IFERROR(VLOOKUP(B313,'اسماء العملاء'!$A$2:$C$142,3,FALSE),"")</f>
        <v/>
      </c>
      <c r="F313" s="201"/>
      <c r="G313" s="201"/>
      <c r="H313" s="201"/>
    </row>
    <row r="314" spans="1:8" ht="21.9" customHeight="1" x14ac:dyDescent="0.3">
      <c r="A314" s="201" t="str">
        <f t="shared" ca="1" si="4"/>
        <v/>
      </c>
      <c r="B314" s="143"/>
      <c r="C314" s="142" t="str">
        <f>IFERROR(VLOOKUP(B314,'اسماء العملاء'!$A$2:$E$142,5,FALSE),"")</f>
        <v/>
      </c>
      <c r="D314" s="143" t="str">
        <f>IFERROR(VLOOKUP(B314,'اسماء العملاء'!$A$2:$C$142,2,FALSE),"")</f>
        <v/>
      </c>
      <c r="E314" s="220" t="str">
        <f>IFERROR(VLOOKUP(B314,'اسماء العملاء'!$A$2:$C$142,3,FALSE),"")</f>
        <v/>
      </c>
      <c r="F314" s="201"/>
      <c r="G314" s="201"/>
      <c r="H314" s="201"/>
    </row>
    <row r="315" spans="1:8" ht="21.9" customHeight="1" x14ac:dyDescent="0.3">
      <c r="A315" s="201" t="str">
        <f t="shared" ca="1" si="4"/>
        <v/>
      </c>
      <c r="B315" s="143"/>
      <c r="C315" s="142" t="str">
        <f>IFERROR(VLOOKUP(B315,'اسماء العملاء'!$A$2:$E$142,5,FALSE),"")</f>
        <v/>
      </c>
      <c r="D315" s="143" t="str">
        <f>IFERROR(VLOOKUP(B315,'اسماء العملاء'!$A$2:$C$142,2,FALSE),"")</f>
        <v/>
      </c>
      <c r="E315" s="220" t="str">
        <f>IFERROR(VLOOKUP(B315,'اسماء العملاء'!$A$2:$C$142,3,FALSE),"")</f>
        <v/>
      </c>
      <c r="F315" s="201"/>
      <c r="G315" s="201"/>
      <c r="H315" s="201"/>
    </row>
    <row r="316" spans="1:8" ht="21.9" customHeight="1" x14ac:dyDescent="0.3">
      <c r="A316" s="201" t="str">
        <f t="shared" ca="1" si="4"/>
        <v/>
      </c>
      <c r="B316" s="143"/>
      <c r="C316" s="142" t="str">
        <f>IFERROR(VLOOKUP(B316,'اسماء العملاء'!$A$2:$E$142,5,FALSE),"")</f>
        <v/>
      </c>
      <c r="D316" s="143" t="str">
        <f>IFERROR(VLOOKUP(B316,'اسماء العملاء'!$A$2:$C$142,2,FALSE),"")</f>
        <v/>
      </c>
      <c r="E316" s="220" t="str">
        <f>IFERROR(VLOOKUP(B316,'اسماء العملاء'!$A$2:$C$142,3,FALSE),"")</f>
        <v/>
      </c>
      <c r="F316" s="201"/>
      <c r="G316" s="201"/>
      <c r="H316" s="201"/>
    </row>
    <row r="317" spans="1:8" ht="21.9" customHeight="1" x14ac:dyDescent="0.3">
      <c r="A317" s="201" t="str">
        <f t="shared" ca="1" si="4"/>
        <v/>
      </c>
      <c r="B317" s="143"/>
      <c r="C317" s="142" t="str">
        <f>IFERROR(VLOOKUP(B317,'اسماء العملاء'!$A$2:$E$142,5,FALSE),"")</f>
        <v/>
      </c>
      <c r="D317" s="143" t="str">
        <f>IFERROR(VLOOKUP(B317,'اسماء العملاء'!$A$2:$C$142,2,FALSE),"")</f>
        <v/>
      </c>
      <c r="E317" s="220" t="str">
        <f>IFERROR(VLOOKUP(B317,'اسماء العملاء'!$A$2:$C$142,3,FALSE),"")</f>
        <v/>
      </c>
      <c r="F317" s="201"/>
      <c r="G317" s="201"/>
      <c r="H317" s="201"/>
    </row>
    <row r="318" spans="1:8" ht="21.9" customHeight="1" x14ac:dyDescent="0.3">
      <c r="A318" s="201" t="str">
        <f t="shared" ca="1" si="4"/>
        <v/>
      </c>
      <c r="B318" s="143"/>
      <c r="C318" s="142" t="str">
        <f>IFERROR(VLOOKUP(B318,'اسماء العملاء'!$A$2:$E$142,5,FALSE),"")</f>
        <v/>
      </c>
      <c r="D318" s="143" t="str">
        <f>IFERROR(VLOOKUP(B318,'اسماء العملاء'!$A$2:$C$142,2,FALSE),"")</f>
        <v/>
      </c>
      <c r="E318" s="220" t="str">
        <f>IFERROR(VLOOKUP(B318,'اسماء العملاء'!$A$2:$C$142,3,FALSE),"")</f>
        <v/>
      </c>
      <c r="F318" s="201"/>
      <c r="G318" s="201"/>
      <c r="H318" s="201"/>
    </row>
    <row r="319" spans="1:8" ht="21.9" customHeight="1" x14ac:dyDescent="0.3">
      <c r="A319" s="201" t="str">
        <f t="shared" ca="1" si="4"/>
        <v/>
      </c>
      <c r="B319" s="143"/>
      <c r="C319" s="142" t="str">
        <f>IFERROR(VLOOKUP(B319,'اسماء العملاء'!$A$2:$E$142,5,FALSE),"")</f>
        <v/>
      </c>
      <c r="D319" s="143" t="str">
        <f>IFERROR(VLOOKUP(B319,'اسماء العملاء'!$A$2:$C$142,2,FALSE),"")</f>
        <v/>
      </c>
      <c r="E319" s="220" t="str">
        <f>IFERROR(VLOOKUP(B319,'اسماء العملاء'!$A$2:$C$142,3,FALSE),"")</f>
        <v/>
      </c>
      <c r="F319" s="201"/>
      <c r="G319" s="201"/>
      <c r="H319" s="201"/>
    </row>
    <row r="320" spans="1:8" ht="21.9" customHeight="1" x14ac:dyDescent="0.3">
      <c r="A320" s="201" t="str">
        <f t="shared" ca="1" si="4"/>
        <v/>
      </c>
      <c r="B320" s="143"/>
      <c r="C320" s="142" t="str">
        <f>IFERROR(VLOOKUP(B320,'اسماء العملاء'!$A$2:$E$142,5,FALSE),"")</f>
        <v/>
      </c>
      <c r="D320" s="143" t="str">
        <f>IFERROR(VLOOKUP(B320,'اسماء العملاء'!$A$2:$C$142,2,FALSE),"")</f>
        <v/>
      </c>
      <c r="E320" s="220" t="str">
        <f>IFERROR(VLOOKUP(B320,'اسماء العملاء'!$A$2:$C$142,3,FALSE),"")</f>
        <v/>
      </c>
      <c r="F320" s="201"/>
      <c r="G320" s="201"/>
      <c r="H320" s="201"/>
    </row>
    <row r="321" spans="1:8" ht="21.9" customHeight="1" x14ac:dyDescent="0.3">
      <c r="A321" s="201" t="str">
        <f t="shared" ca="1" si="4"/>
        <v/>
      </c>
      <c r="B321" s="143"/>
      <c r="C321" s="142" t="str">
        <f>IFERROR(VLOOKUP(B321,'اسماء العملاء'!$A$2:$E$142,5,FALSE),"")</f>
        <v/>
      </c>
      <c r="D321" s="143" t="str">
        <f>IFERROR(VLOOKUP(B321,'اسماء العملاء'!$A$2:$C$142,2,FALSE),"")</f>
        <v/>
      </c>
      <c r="E321" s="220" t="str">
        <f>IFERROR(VLOOKUP(B321,'اسماء العملاء'!$A$2:$C$142,3,FALSE),"")</f>
        <v/>
      </c>
      <c r="F321" s="201"/>
      <c r="G321" s="201"/>
      <c r="H321" s="201"/>
    </row>
    <row r="322" spans="1:8" ht="21.9" customHeight="1" x14ac:dyDescent="0.3">
      <c r="A322" s="201" t="str">
        <f t="shared" ca="1" si="4"/>
        <v/>
      </c>
      <c r="B322" s="143"/>
      <c r="C322" s="142" t="str">
        <f>IFERROR(VLOOKUP(B322,'اسماء العملاء'!$A$2:$E$142,5,FALSE),"")</f>
        <v/>
      </c>
      <c r="D322" s="143" t="str">
        <f>IFERROR(VLOOKUP(B322,'اسماء العملاء'!$A$2:$C$142,2,FALSE),"")</f>
        <v/>
      </c>
      <c r="E322" s="220" t="str">
        <f>IFERROR(VLOOKUP(B322,'اسماء العملاء'!$A$2:$C$142,3,FALSE),"")</f>
        <v/>
      </c>
      <c r="F322" s="201"/>
      <c r="G322" s="201"/>
      <c r="H322" s="201"/>
    </row>
    <row r="323" spans="1:8" ht="21.9" customHeight="1" x14ac:dyDescent="0.3">
      <c r="A323" s="201" t="str">
        <f t="shared" ca="1" si="4"/>
        <v/>
      </c>
      <c r="B323" s="143"/>
      <c r="C323" s="142" t="str">
        <f>IFERROR(VLOOKUP(B323,'اسماء العملاء'!$A$2:$E$142,5,FALSE),"")</f>
        <v/>
      </c>
      <c r="D323" s="143" t="str">
        <f>IFERROR(VLOOKUP(B323,'اسماء العملاء'!$A$2:$C$142,2,FALSE),"")</f>
        <v/>
      </c>
      <c r="E323" s="220" t="str">
        <f>IFERROR(VLOOKUP(B323,'اسماء العملاء'!$A$2:$C$142,3,FALSE),"")</f>
        <v/>
      </c>
      <c r="F323" s="201"/>
      <c r="G323" s="201"/>
      <c r="H323" s="201"/>
    </row>
    <row r="324" spans="1:8" ht="21.9" customHeight="1" x14ac:dyDescent="0.3">
      <c r="A324" s="201" t="str">
        <f t="shared" ref="A324:A387" ca="1" si="5">IF(B324="","",TODAY())</f>
        <v/>
      </c>
      <c r="B324" s="143"/>
      <c r="C324" s="142" t="str">
        <f>IFERROR(VLOOKUP(B324,'اسماء العملاء'!$A$2:$E$142,5,FALSE),"")</f>
        <v/>
      </c>
      <c r="D324" s="143" t="str">
        <f>IFERROR(VLOOKUP(B324,'اسماء العملاء'!$A$2:$C$142,2,FALSE),"")</f>
        <v/>
      </c>
      <c r="E324" s="220" t="str">
        <f>IFERROR(VLOOKUP(B324,'اسماء العملاء'!$A$2:$C$142,3,FALSE),"")</f>
        <v/>
      </c>
      <c r="F324" s="201"/>
      <c r="G324" s="201"/>
      <c r="H324" s="201"/>
    </row>
    <row r="325" spans="1:8" ht="21.9" customHeight="1" x14ac:dyDescent="0.3">
      <c r="A325" s="201" t="str">
        <f t="shared" ca="1" si="5"/>
        <v/>
      </c>
      <c r="B325" s="143"/>
      <c r="C325" s="142" t="str">
        <f>IFERROR(VLOOKUP(B325,'اسماء العملاء'!$A$2:$E$142,5,FALSE),"")</f>
        <v/>
      </c>
      <c r="D325" s="143" t="str">
        <f>IFERROR(VLOOKUP(B325,'اسماء العملاء'!$A$2:$C$142,2,FALSE),"")</f>
        <v/>
      </c>
      <c r="E325" s="220" t="str">
        <f>IFERROR(VLOOKUP(B325,'اسماء العملاء'!$A$2:$C$142,3,FALSE),"")</f>
        <v/>
      </c>
      <c r="F325" s="201"/>
      <c r="G325" s="201"/>
      <c r="H325" s="201"/>
    </row>
    <row r="326" spans="1:8" ht="21.9" customHeight="1" x14ac:dyDescent="0.3">
      <c r="A326" s="201" t="str">
        <f t="shared" ca="1" si="5"/>
        <v/>
      </c>
      <c r="B326" s="143"/>
      <c r="C326" s="142" t="str">
        <f>IFERROR(VLOOKUP(B326,'اسماء العملاء'!$A$2:$E$142,5,FALSE),"")</f>
        <v/>
      </c>
      <c r="D326" s="143" t="str">
        <f>IFERROR(VLOOKUP(B326,'اسماء العملاء'!$A$2:$C$142,2,FALSE),"")</f>
        <v/>
      </c>
      <c r="E326" s="220" t="str">
        <f>IFERROR(VLOOKUP(B326,'اسماء العملاء'!$A$2:$C$142,3,FALSE),"")</f>
        <v/>
      </c>
      <c r="F326" s="201"/>
      <c r="G326" s="201"/>
      <c r="H326" s="201"/>
    </row>
    <row r="327" spans="1:8" ht="21.9" customHeight="1" x14ac:dyDescent="0.3">
      <c r="A327" s="201" t="str">
        <f t="shared" ca="1" si="5"/>
        <v/>
      </c>
      <c r="B327" s="143"/>
      <c r="C327" s="142" t="str">
        <f>IFERROR(VLOOKUP(B327,'اسماء العملاء'!$A$2:$E$142,5,FALSE),"")</f>
        <v/>
      </c>
      <c r="D327" s="143" t="str">
        <f>IFERROR(VLOOKUP(B327,'اسماء العملاء'!$A$2:$C$142,2,FALSE),"")</f>
        <v/>
      </c>
      <c r="E327" s="220" t="str">
        <f>IFERROR(VLOOKUP(B327,'اسماء العملاء'!$A$2:$C$142,3,FALSE),"")</f>
        <v/>
      </c>
      <c r="F327" s="201"/>
      <c r="G327" s="201"/>
      <c r="H327" s="201"/>
    </row>
    <row r="328" spans="1:8" ht="21.9" customHeight="1" x14ac:dyDescent="0.3">
      <c r="A328" s="201" t="str">
        <f t="shared" ca="1" si="5"/>
        <v/>
      </c>
      <c r="B328" s="143"/>
      <c r="C328" s="142" t="str">
        <f>IFERROR(VLOOKUP(B328,'اسماء العملاء'!$A$2:$E$142,5,FALSE),"")</f>
        <v/>
      </c>
      <c r="D328" s="143" t="str">
        <f>IFERROR(VLOOKUP(B328,'اسماء العملاء'!$A$2:$C$142,2,FALSE),"")</f>
        <v/>
      </c>
      <c r="E328" s="220" t="str">
        <f>IFERROR(VLOOKUP(B328,'اسماء العملاء'!$A$2:$C$142,3,FALSE),"")</f>
        <v/>
      </c>
      <c r="F328" s="201"/>
      <c r="G328" s="201"/>
      <c r="H328" s="201"/>
    </row>
    <row r="329" spans="1:8" ht="21.9" customHeight="1" x14ac:dyDescent="0.3">
      <c r="A329" s="201" t="str">
        <f t="shared" ca="1" si="5"/>
        <v/>
      </c>
      <c r="B329" s="143"/>
      <c r="C329" s="142" t="str">
        <f>IFERROR(VLOOKUP(B329,'اسماء العملاء'!$A$2:$E$142,5,FALSE),"")</f>
        <v/>
      </c>
      <c r="D329" s="143" t="str">
        <f>IFERROR(VLOOKUP(B329,'اسماء العملاء'!$A$2:$C$142,2,FALSE),"")</f>
        <v/>
      </c>
      <c r="E329" s="220" t="str">
        <f>IFERROR(VLOOKUP(B329,'اسماء العملاء'!$A$2:$C$142,3,FALSE),"")</f>
        <v/>
      </c>
      <c r="F329" s="201"/>
      <c r="G329" s="201"/>
      <c r="H329" s="201"/>
    </row>
    <row r="330" spans="1:8" ht="21.9" customHeight="1" x14ac:dyDescent="0.3">
      <c r="A330" s="201" t="str">
        <f t="shared" ca="1" si="5"/>
        <v/>
      </c>
      <c r="B330" s="143"/>
      <c r="C330" s="142" t="str">
        <f>IFERROR(VLOOKUP(B330,'اسماء العملاء'!$A$2:$E$142,5,FALSE),"")</f>
        <v/>
      </c>
      <c r="D330" s="143" t="str">
        <f>IFERROR(VLOOKUP(B330,'اسماء العملاء'!$A$2:$C$142,2,FALSE),"")</f>
        <v/>
      </c>
      <c r="E330" s="220" t="str">
        <f>IFERROR(VLOOKUP(B330,'اسماء العملاء'!$A$2:$C$142,3,FALSE),"")</f>
        <v/>
      </c>
      <c r="F330" s="201"/>
      <c r="G330" s="201"/>
      <c r="H330" s="201"/>
    </row>
    <row r="331" spans="1:8" ht="21.9" customHeight="1" x14ac:dyDescent="0.3">
      <c r="A331" s="201" t="str">
        <f t="shared" ca="1" si="5"/>
        <v/>
      </c>
      <c r="B331" s="143"/>
      <c r="C331" s="142" t="str">
        <f>IFERROR(VLOOKUP(B331,'اسماء العملاء'!$A$2:$E$142,5,FALSE),"")</f>
        <v/>
      </c>
      <c r="D331" s="143" t="str">
        <f>IFERROR(VLOOKUP(B331,'اسماء العملاء'!$A$2:$C$142,2,FALSE),"")</f>
        <v/>
      </c>
      <c r="E331" s="220" t="str">
        <f>IFERROR(VLOOKUP(B331,'اسماء العملاء'!$A$2:$C$142,3,FALSE),"")</f>
        <v/>
      </c>
      <c r="F331" s="201"/>
      <c r="G331" s="201"/>
      <c r="H331" s="201"/>
    </row>
    <row r="332" spans="1:8" ht="21.9" customHeight="1" x14ac:dyDescent="0.3">
      <c r="A332" s="201" t="str">
        <f t="shared" ca="1" si="5"/>
        <v/>
      </c>
      <c r="B332" s="143"/>
      <c r="C332" s="142" t="str">
        <f>IFERROR(VLOOKUP(B332,'اسماء العملاء'!$A$2:$E$142,5,FALSE),"")</f>
        <v/>
      </c>
      <c r="D332" s="143" t="str">
        <f>IFERROR(VLOOKUP(B332,'اسماء العملاء'!$A$2:$C$142,2,FALSE),"")</f>
        <v/>
      </c>
      <c r="E332" s="220" t="str">
        <f>IFERROR(VLOOKUP(B332,'اسماء العملاء'!$A$2:$C$142,3,FALSE),"")</f>
        <v/>
      </c>
      <c r="F332" s="201"/>
      <c r="G332" s="201"/>
      <c r="H332" s="201"/>
    </row>
    <row r="333" spans="1:8" ht="21.9" customHeight="1" x14ac:dyDescent="0.3">
      <c r="A333" s="201" t="str">
        <f t="shared" ca="1" si="5"/>
        <v/>
      </c>
      <c r="B333" s="143"/>
      <c r="C333" s="142" t="str">
        <f>IFERROR(VLOOKUP(B333,'اسماء العملاء'!$A$2:$E$142,5,FALSE),"")</f>
        <v/>
      </c>
      <c r="D333" s="143" t="str">
        <f>IFERROR(VLOOKUP(B333,'اسماء العملاء'!$A$2:$C$142,2,FALSE),"")</f>
        <v/>
      </c>
      <c r="E333" s="220" t="str">
        <f>IFERROR(VLOOKUP(B333,'اسماء العملاء'!$A$2:$C$142,3,FALSE),"")</f>
        <v/>
      </c>
      <c r="F333" s="201"/>
      <c r="G333" s="201"/>
      <c r="H333" s="201"/>
    </row>
    <row r="334" spans="1:8" ht="21.9" customHeight="1" x14ac:dyDescent="0.3">
      <c r="A334" s="201" t="str">
        <f t="shared" ca="1" si="5"/>
        <v/>
      </c>
      <c r="B334" s="143"/>
      <c r="C334" s="142" t="str">
        <f>IFERROR(VLOOKUP(B334,'اسماء العملاء'!$A$2:$E$142,5,FALSE),"")</f>
        <v/>
      </c>
      <c r="D334" s="143" t="str">
        <f>IFERROR(VLOOKUP(B334,'اسماء العملاء'!$A$2:$C$142,2,FALSE),"")</f>
        <v/>
      </c>
      <c r="E334" s="220" t="str">
        <f>IFERROR(VLOOKUP(B334,'اسماء العملاء'!$A$2:$C$142,3,FALSE),"")</f>
        <v/>
      </c>
      <c r="F334" s="201"/>
      <c r="G334" s="201"/>
      <c r="H334" s="201"/>
    </row>
    <row r="335" spans="1:8" ht="21.9" customHeight="1" x14ac:dyDescent="0.3">
      <c r="A335" s="201" t="str">
        <f t="shared" ca="1" si="5"/>
        <v/>
      </c>
      <c r="B335" s="143"/>
      <c r="C335" s="142" t="str">
        <f>IFERROR(VLOOKUP(B335,'اسماء العملاء'!$A$2:$E$142,5,FALSE),"")</f>
        <v/>
      </c>
      <c r="D335" s="143" t="str">
        <f>IFERROR(VLOOKUP(B335,'اسماء العملاء'!$A$2:$C$142,2,FALSE),"")</f>
        <v/>
      </c>
      <c r="E335" s="220" t="str">
        <f>IFERROR(VLOOKUP(B335,'اسماء العملاء'!$A$2:$C$142,3,FALSE),"")</f>
        <v/>
      </c>
      <c r="F335" s="201"/>
      <c r="G335" s="201"/>
      <c r="H335" s="201"/>
    </row>
    <row r="336" spans="1:8" ht="21.9" customHeight="1" x14ac:dyDescent="0.3">
      <c r="A336" s="201" t="str">
        <f t="shared" ca="1" si="5"/>
        <v/>
      </c>
      <c r="B336" s="143"/>
      <c r="C336" s="142" t="str">
        <f>IFERROR(VLOOKUP(B336,'اسماء العملاء'!$A$2:$E$142,5,FALSE),"")</f>
        <v/>
      </c>
      <c r="D336" s="143" t="str">
        <f>IFERROR(VLOOKUP(B336,'اسماء العملاء'!$A$2:$C$142,2,FALSE),"")</f>
        <v/>
      </c>
      <c r="E336" s="220" t="str">
        <f>IFERROR(VLOOKUP(B336,'اسماء العملاء'!$A$2:$C$142,3,FALSE),"")</f>
        <v/>
      </c>
      <c r="F336" s="201"/>
      <c r="G336" s="201"/>
      <c r="H336" s="201"/>
    </row>
    <row r="337" spans="1:8" ht="21.9" customHeight="1" x14ac:dyDescent="0.3">
      <c r="A337" s="201" t="str">
        <f t="shared" ca="1" si="5"/>
        <v/>
      </c>
      <c r="B337" s="143"/>
      <c r="C337" s="142" t="str">
        <f>IFERROR(VLOOKUP(B337,'اسماء العملاء'!$A$2:$E$142,5,FALSE),"")</f>
        <v/>
      </c>
      <c r="D337" s="143" t="str">
        <f>IFERROR(VLOOKUP(B337,'اسماء العملاء'!$A$2:$C$142,2,FALSE),"")</f>
        <v/>
      </c>
      <c r="E337" s="220" t="str">
        <f>IFERROR(VLOOKUP(B337,'اسماء العملاء'!$A$2:$C$142,3,FALSE),"")</f>
        <v/>
      </c>
      <c r="F337" s="201"/>
      <c r="G337" s="201"/>
      <c r="H337" s="201"/>
    </row>
    <row r="338" spans="1:8" ht="21.9" customHeight="1" x14ac:dyDescent="0.3">
      <c r="A338" s="201" t="str">
        <f t="shared" ca="1" si="5"/>
        <v/>
      </c>
      <c r="B338" s="143"/>
      <c r="C338" s="142" t="str">
        <f>IFERROR(VLOOKUP(B338,'اسماء العملاء'!$A$2:$E$142,5,FALSE),"")</f>
        <v/>
      </c>
      <c r="D338" s="143" t="str">
        <f>IFERROR(VLOOKUP(B338,'اسماء العملاء'!$A$2:$C$142,2,FALSE),"")</f>
        <v/>
      </c>
      <c r="E338" s="220" t="str">
        <f>IFERROR(VLOOKUP(B338,'اسماء العملاء'!$A$2:$C$142,3,FALSE),"")</f>
        <v/>
      </c>
      <c r="F338" s="201"/>
      <c r="G338" s="201"/>
      <c r="H338" s="201"/>
    </row>
    <row r="339" spans="1:8" ht="21.9" customHeight="1" x14ac:dyDescent="0.3">
      <c r="A339" s="201" t="str">
        <f t="shared" ca="1" si="5"/>
        <v/>
      </c>
      <c r="B339" s="143"/>
      <c r="C339" s="142" t="str">
        <f>IFERROR(VLOOKUP(B339,'اسماء العملاء'!$A$2:$E$142,5,FALSE),"")</f>
        <v/>
      </c>
      <c r="D339" s="143" t="str">
        <f>IFERROR(VLOOKUP(B339,'اسماء العملاء'!$A$2:$C$142,2,FALSE),"")</f>
        <v/>
      </c>
      <c r="E339" s="220" t="str">
        <f>IFERROR(VLOOKUP(B339,'اسماء العملاء'!$A$2:$C$142,3,FALSE),"")</f>
        <v/>
      </c>
      <c r="F339" s="201"/>
      <c r="G339" s="201"/>
      <c r="H339" s="201"/>
    </row>
    <row r="340" spans="1:8" ht="21.9" customHeight="1" x14ac:dyDescent="0.3">
      <c r="A340" s="201" t="str">
        <f t="shared" ca="1" si="5"/>
        <v/>
      </c>
      <c r="B340" s="143"/>
      <c r="C340" s="142" t="str">
        <f>IFERROR(VLOOKUP(B340,'اسماء العملاء'!$A$2:$E$142,5,FALSE),"")</f>
        <v/>
      </c>
      <c r="D340" s="143" t="str">
        <f>IFERROR(VLOOKUP(B340,'اسماء العملاء'!$A$2:$C$142,2,FALSE),"")</f>
        <v/>
      </c>
      <c r="E340" s="220" t="str">
        <f>IFERROR(VLOOKUP(B340,'اسماء العملاء'!$A$2:$C$142,3,FALSE),"")</f>
        <v/>
      </c>
      <c r="F340" s="201"/>
      <c r="G340" s="201"/>
      <c r="H340" s="201"/>
    </row>
    <row r="341" spans="1:8" ht="21.9" customHeight="1" x14ac:dyDescent="0.3">
      <c r="A341" s="201" t="str">
        <f t="shared" ca="1" si="5"/>
        <v/>
      </c>
      <c r="B341" s="143"/>
      <c r="C341" s="142" t="str">
        <f>IFERROR(VLOOKUP(B341,'اسماء العملاء'!$A$2:$E$142,5,FALSE),"")</f>
        <v/>
      </c>
      <c r="D341" s="143" t="str">
        <f>IFERROR(VLOOKUP(B341,'اسماء العملاء'!$A$2:$C$142,2,FALSE),"")</f>
        <v/>
      </c>
      <c r="E341" s="220" t="str">
        <f>IFERROR(VLOOKUP(B341,'اسماء العملاء'!$A$2:$C$142,3,FALSE),"")</f>
        <v/>
      </c>
      <c r="F341" s="201"/>
      <c r="G341" s="201"/>
      <c r="H341" s="201"/>
    </row>
    <row r="342" spans="1:8" ht="21.9" customHeight="1" x14ac:dyDescent="0.3">
      <c r="A342" s="201" t="str">
        <f t="shared" ca="1" si="5"/>
        <v/>
      </c>
      <c r="B342" s="143"/>
      <c r="C342" s="142" t="str">
        <f>IFERROR(VLOOKUP(B342,'اسماء العملاء'!$A$2:$E$142,5,FALSE),"")</f>
        <v/>
      </c>
      <c r="D342" s="143" t="str">
        <f>IFERROR(VLOOKUP(B342,'اسماء العملاء'!$A$2:$C$142,2,FALSE),"")</f>
        <v/>
      </c>
      <c r="E342" s="220" t="str">
        <f>IFERROR(VLOOKUP(B342,'اسماء العملاء'!$A$2:$C$142,3,FALSE),"")</f>
        <v/>
      </c>
      <c r="F342" s="201"/>
      <c r="G342" s="201"/>
      <c r="H342" s="201"/>
    </row>
    <row r="343" spans="1:8" ht="21.9" customHeight="1" x14ac:dyDescent="0.3">
      <c r="A343" s="201" t="str">
        <f t="shared" ca="1" si="5"/>
        <v/>
      </c>
      <c r="B343" s="143"/>
      <c r="C343" s="142" t="str">
        <f>IFERROR(VLOOKUP(B343,'اسماء العملاء'!$A$2:$E$142,5,FALSE),"")</f>
        <v/>
      </c>
      <c r="D343" s="143" t="str">
        <f>IFERROR(VLOOKUP(B343,'اسماء العملاء'!$A$2:$C$142,2,FALSE),"")</f>
        <v/>
      </c>
      <c r="E343" s="220" t="str">
        <f>IFERROR(VLOOKUP(B343,'اسماء العملاء'!$A$2:$C$142,3,FALSE),"")</f>
        <v/>
      </c>
      <c r="F343" s="201"/>
      <c r="G343" s="201"/>
      <c r="H343" s="201"/>
    </row>
    <row r="344" spans="1:8" ht="21.9" customHeight="1" x14ac:dyDescent="0.3">
      <c r="A344" s="201" t="str">
        <f t="shared" ca="1" si="5"/>
        <v/>
      </c>
      <c r="B344" s="143"/>
      <c r="C344" s="142" t="str">
        <f>IFERROR(VLOOKUP(B344,'اسماء العملاء'!$A$2:$E$142,5,FALSE),"")</f>
        <v/>
      </c>
      <c r="D344" s="143" t="str">
        <f>IFERROR(VLOOKUP(B344,'اسماء العملاء'!$A$2:$C$142,2,FALSE),"")</f>
        <v/>
      </c>
      <c r="E344" s="220" t="str">
        <f>IFERROR(VLOOKUP(B344,'اسماء العملاء'!$A$2:$C$142,3,FALSE),"")</f>
        <v/>
      </c>
      <c r="F344" s="201"/>
      <c r="G344" s="201"/>
      <c r="H344" s="201"/>
    </row>
    <row r="345" spans="1:8" ht="21.9" customHeight="1" x14ac:dyDescent="0.3">
      <c r="A345" s="201" t="str">
        <f t="shared" ca="1" si="5"/>
        <v/>
      </c>
      <c r="B345" s="143"/>
      <c r="C345" s="142" t="str">
        <f>IFERROR(VLOOKUP(B345,'اسماء العملاء'!$A$2:$E$142,5,FALSE),"")</f>
        <v/>
      </c>
      <c r="D345" s="143" t="str">
        <f>IFERROR(VLOOKUP(B345,'اسماء العملاء'!$A$2:$C$142,2,FALSE),"")</f>
        <v/>
      </c>
      <c r="E345" s="220" t="str">
        <f>IFERROR(VLOOKUP(B345,'اسماء العملاء'!$A$2:$C$142,3,FALSE),"")</f>
        <v/>
      </c>
      <c r="F345" s="201"/>
      <c r="G345" s="201"/>
      <c r="H345" s="201"/>
    </row>
    <row r="346" spans="1:8" ht="21.9" customHeight="1" x14ac:dyDescent="0.3">
      <c r="A346" s="201" t="str">
        <f t="shared" ca="1" si="5"/>
        <v/>
      </c>
      <c r="B346" s="143"/>
      <c r="C346" s="142" t="str">
        <f>IFERROR(VLOOKUP(B346,'اسماء العملاء'!$A$2:$E$142,5,FALSE),"")</f>
        <v/>
      </c>
      <c r="D346" s="143" t="str">
        <f>IFERROR(VLOOKUP(B346,'اسماء العملاء'!$A$2:$C$142,2,FALSE),"")</f>
        <v/>
      </c>
      <c r="E346" s="220" t="str">
        <f>IFERROR(VLOOKUP(B346,'اسماء العملاء'!$A$2:$C$142,3,FALSE),"")</f>
        <v/>
      </c>
      <c r="F346" s="201"/>
      <c r="G346" s="201"/>
      <c r="H346" s="201"/>
    </row>
    <row r="347" spans="1:8" ht="21.9" customHeight="1" x14ac:dyDescent="0.3">
      <c r="A347" s="201" t="str">
        <f t="shared" ca="1" si="5"/>
        <v/>
      </c>
      <c r="B347" s="143"/>
      <c r="C347" s="142" t="str">
        <f>IFERROR(VLOOKUP(B347,'اسماء العملاء'!$A$2:$E$142,5,FALSE),"")</f>
        <v/>
      </c>
      <c r="D347" s="143" t="str">
        <f>IFERROR(VLOOKUP(B347,'اسماء العملاء'!$A$2:$C$142,2,FALSE),"")</f>
        <v/>
      </c>
      <c r="E347" s="220" t="str">
        <f>IFERROR(VLOOKUP(B347,'اسماء العملاء'!$A$2:$C$142,3,FALSE),"")</f>
        <v/>
      </c>
      <c r="F347" s="201"/>
      <c r="G347" s="201"/>
      <c r="H347" s="201"/>
    </row>
    <row r="348" spans="1:8" ht="21.9" customHeight="1" x14ac:dyDescent="0.3">
      <c r="A348" s="201" t="str">
        <f t="shared" ca="1" si="5"/>
        <v/>
      </c>
      <c r="B348" s="143"/>
      <c r="C348" s="142" t="str">
        <f>IFERROR(VLOOKUP(B348,'اسماء العملاء'!$A$2:$E$142,5,FALSE),"")</f>
        <v/>
      </c>
      <c r="D348" s="143" t="str">
        <f>IFERROR(VLOOKUP(B348,'اسماء العملاء'!$A$2:$C$142,2,FALSE),"")</f>
        <v/>
      </c>
      <c r="E348" s="220" t="str">
        <f>IFERROR(VLOOKUP(B348,'اسماء العملاء'!$A$2:$C$142,3,FALSE),"")</f>
        <v/>
      </c>
      <c r="F348" s="201"/>
      <c r="G348" s="201"/>
      <c r="H348" s="201"/>
    </row>
    <row r="349" spans="1:8" ht="21.9" customHeight="1" x14ac:dyDescent="0.3">
      <c r="A349" s="201" t="str">
        <f t="shared" ca="1" si="5"/>
        <v/>
      </c>
      <c r="B349" s="143"/>
      <c r="C349" s="142" t="str">
        <f>IFERROR(VLOOKUP(B349,'اسماء العملاء'!$A$2:$E$142,5,FALSE),"")</f>
        <v/>
      </c>
      <c r="D349" s="143" t="str">
        <f>IFERROR(VLOOKUP(B349,'اسماء العملاء'!$A$2:$C$142,2,FALSE),"")</f>
        <v/>
      </c>
      <c r="E349" s="220" t="str">
        <f>IFERROR(VLOOKUP(B349,'اسماء العملاء'!$A$2:$C$142,3,FALSE),"")</f>
        <v/>
      </c>
      <c r="F349" s="201"/>
      <c r="G349" s="201"/>
      <c r="H349" s="201"/>
    </row>
    <row r="350" spans="1:8" ht="21.9" customHeight="1" x14ac:dyDescent="0.3">
      <c r="A350" s="201" t="str">
        <f t="shared" ca="1" si="5"/>
        <v/>
      </c>
      <c r="B350" s="143"/>
      <c r="C350" s="142" t="str">
        <f>IFERROR(VLOOKUP(B350,'اسماء العملاء'!$A$2:$E$142,5,FALSE),"")</f>
        <v/>
      </c>
      <c r="D350" s="143" t="str">
        <f>IFERROR(VLOOKUP(B350,'اسماء العملاء'!$A$2:$C$142,2,FALSE),"")</f>
        <v/>
      </c>
      <c r="E350" s="220" t="str">
        <f>IFERROR(VLOOKUP(B350,'اسماء العملاء'!$A$2:$C$142,3,FALSE),"")</f>
        <v/>
      </c>
      <c r="F350" s="201"/>
      <c r="G350" s="201"/>
      <c r="H350" s="201"/>
    </row>
    <row r="351" spans="1:8" ht="21.9" customHeight="1" x14ac:dyDescent="0.3">
      <c r="A351" s="201" t="str">
        <f t="shared" ca="1" si="5"/>
        <v/>
      </c>
      <c r="B351" s="143"/>
      <c r="C351" s="142" t="str">
        <f>IFERROR(VLOOKUP(B351,'اسماء العملاء'!$A$2:$E$142,5,FALSE),"")</f>
        <v/>
      </c>
      <c r="D351" s="143" t="str">
        <f>IFERROR(VLOOKUP(B351,'اسماء العملاء'!$A$2:$C$142,2,FALSE),"")</f>
        <v/>
      </c>
      <c r="E351" s="220" t="str">
        <f>IFERROR(VLOOKUP(B351,'اسماء العملاء'!$A$2:$C$142,3,FALSE),"")</f>
        <v/>
      </c>
      <c r="F351" s="201"/>
      <c r="G351" s="201"/>
      <c r="H351" s="201"/>
    </row>
    <row r="352" spans="1:8" ht="21.9" customHeight="1" x14ac:dyDescent="0.3">
      <c r="A352" s="201" t="str">
        <f t="shared" ca="1" si="5"/>
        <v/>
      </c>
      <c r="B352" s="143"/>
      <c r="C352" s="142" t="str">
        <f>IFERROR(VLOOKUP(B352,'اسماء العملاء'!$A$2:$E$142,5,FALSE),"")</f>
        <v/>
      </c>
      <c r="D352" s="143" t="str">
        <f>IFERROR(VLOOKUP(B352,'اسماء العملاء'!$A$2:$C$142,2,FALSE),"")</f>
        <v/>
      </c>
      <c r="E352" s="220" t="str">
        <f>IFERROR(VLOOKUP(B352,'اسماء العملاء'!$A$2:$C$142,3,FALSE),"")</f>
        <v/>
      </c>
      <c r="F352" s="201"/>
      <c r="G352" s="201"/>
      <c r="H352" s="201"/>
    </row>
    <row r="353" spans="1:8" ht="21.9" customHeight="1" x14ac:dyDescent="0.3">
      <c r="A353" s="201" t="str">
        <f t="shared" ca="1" si="5"/>
        <v/>
      </c>
      <c r="B353" s="143"/>
      <c r="C353" s="142" t="str">
        <f>IFERROR(VLOOKUP(B353,'اسماء العملاء'!$A$2:$E$142,5,FALSE),"")</f>
        <v/>
      </c>
      <c r="D353" s="143" t="str">
        <f>IFERROR(VLOOKUP(B353,'اسماء العملاء'!$A$2:$C$142,2,FALSE),"")</f>
        <v/>
      </c>
      <c r="E353" s="220" t="str">
        <f>IFERROR(VLOOKUP(B353,'اسماء العملاء'!$A$2:$C$142,3,FALSE),"")</f>
        <v/>
      </c>
      <c r="F353" s="201"/>
      <c r="G353" s="201"/>
      <c r="H353" s="201"/>
    </row>
    <row r="354" spans="1:8" ht="21.9" customHeight="1" x14ac:dyDescent="0.3">
      <c r="A354" s="201" t="str">
        <f t="shared" ca="1" si="5"/>
        <v/>
      </c>
      <c r="B354" s="143"/>
      <c r="C354" s="142" t="str">
        <f>IFERROR(VLOOKUP(B354,'اسماء العملاء'!$A$2:$E$142,5,FALSE),"")</f>
        <v/>
      </c>
      <c r="D354" s="143" t="str">
        <f>IFERROR(VLOOKUP(B354,'اسماء العملاء'!$A$2:$C$142,2,FALSE),"")</f>
        <v/>
      </c>
      <c r="E354" s="220" t="str">
        <f>IFERROR(VLOOKUP(B354,'اسماء العملاء'!$A$2:$C$142,3,FALSE),"")</f>
        <v/>
      </c>
      <c r="F354" s="201"/>
      <c r="G354" s="201"/>
      <c r="H354" s="201"/>
    </row>
    <row r="355" spans="1:8" ht="21.9" customHeight="1" x14ac:dyDescent="0.3">
      <c r="A355" s="201" t="str">
        <f t="shared" ca="1" si="5"/>
        <v/>
      </c>
      <c r="B355" s="143"/>
      <c r="C355" s="142" t="str">
        <f>IFERROR(VLOOKUP(B355,'اسماء العملاء'!$A$2:$E$142,5,FALSE),"")</f>
        <v/>
      </c>
      <c r="D355" s="143" t="str">
        <f>IFERROR(VLOOKUP(B355,'اسماء العملاء'!$A$2:$C$142,2,FALSE),"")</f>
        <v/>
      </c>
      <c r="E355" s="220" t="str">
        <f>IFERROR(VLOOKUP(B355,'اسماء العملاء'!$A$2:$C$142,3,FALSE),"")</f>
        <v/>
      </c>
      <c r="F355" s="201"/>
      <c r="G355" s="201"/>
      <c r="H355" s="201"/>
    </row>
    <row r="356" spans="1:8" ht="21.9" customHeight="1" x14ac:dyDescent="0.3">
      <c r="A356" s="201" t="str">
        <f t="shared" ca="1" si="5"/>
        <v/>
      </c>
      <c r="B356" s="143"/>
      <c r="C356" s="142" t="str">
        <f>IFERROR(VLOOKUP(B356,'اسماء العملاء'!$A$2:$E$142,5,FALSE),"")</f>
        <v/>
      </c>
      <c r="D356" s="143" t="str">
        <f>IFERROR(VLOOKUP(B356,'اسماء العملاء'!$A$2:$C$142,2,FALSE),"")</f>
        <v/>
      </c>
      <c r="E356" s="220" t="str">
        <f>IFERROR(VLOOKUP(B356,'اسماء العملاء'!$A$2:$C$142,3,FALSE),"")</f>
        <v/>
      </c>
      <c r="F356" s="201"/>
      <c r="G356" s="201"/>
      <c r="H356" s="201"/>
    </row>
    <row r="357" spans="1:8" ht="21.9" customHeight="1" x14ac:dyDescent="0.3">
      <c r="A357" s="201" t="str">
        <f t="shared" ca="1" si="5"/>
        <v/>
      </c>
      <c r="B357" s="143"/>
      <c r="C357" s="142" t="str">
        <f>IFERROR(VLOOKUP(B357,'اسماء العملاء'!$A$2:$E$142,5,FALSE),"")</f>
        <v/>
      </c>
      <c r="D357" s="143" t="str">
        <f>IFERROR(VLOOKUP(B357,'اسماء العملاء'!$A$2:$C$142,2,FALSE),"")</f>
        <v/>
      </c>
      <c r="E357" s="220" t="str">
        <f>IFERROR(VLOOKUP(B357,'اسماء العملاء'!$A$2:$C$142,3,FALSE),"")</f>
        <v/>
      </c>
      <c r="F357" s="201"/>
      <c r="G357" s="201"/>
      <c r="H357" s="201"/>
    </row>
    <row r="358" spans="1:8" ht="21.9" customHeight="1" x14ac:dyDescent="0.3">
      <c r="A358" s="201" t="str">
        <f t="shared" ca="1" si="5"/>
        <v/>
      </c>
      <c r="B358" s="143"/>
      <c r="C358" s="142" t="str">
        <f>IFERROR(VLOOKUP(B358,'اسماء العملاء'!$A$2:$E$142,5,FALSE),"")</f>
        <v/>
      </c>
      <c r="D358" s="143" t="str">
        <f>IFERROR(VLOOKUP(B358,'اسماء العملاء'!$A$2:$C$142,2,FALSE),"")</f>
        <v/>
      </c>
      <c r="E358" s="220" t="str">
        <f>IFERROR(VLOOKUP(B358,'اسماء العملاء'!$A$2:$C$142,3,FALSE),"")</f>
        <v/>
      </c>
      <c r="F358" s="201"/>
      <c r="G358" s="201"/>
      <c r="H358" s="201"/>
    </row>
    <row r="359" spans="1:8" ht="21.9" customHeight="1" x14ac:dyDescent="0.3">
      <c r="A359" s="201" t="str">
        <f t="shared" ca="1" si="5"/>
        <v/>
      </c>
      <c r="B359" s="143"/>
      <c r="C359" s="142" t="str">
        <f>IFERROR(VLOOKUP(B359,'اسماء العملاء'!$A$2:$E$142,5,FALSE),"")</f>
        <v/>
      </c>
      <c r="D359" s="143" t="str">
        <f>IFERROR(VLOOKUP(B359,'اسماء العملاء'!$A$2:$C$142,2,FALSE),"")</f>
        <v/>
      </c>
      <c r="E359" s="220" t="str">
        <f>IFERROR(VLOOKUP(B359,'اسماء العملاء'!$A$2:$C$142,3,FALSE),"")</f>
        <v/>
      </c>
      <c r="F359" s="201"/>
      <c r="G359" s="201"/>
      <c r="H359" s="201"/>
    </row>
    <row r="360" spans="1:8" ht="21.9" customHeight="1" x14ac:dyDescent="0.3">
      <c r="A360" s="201" t="str">
        <f t="shared" ca="1" si="5"/>
        <v/>
      </c>
      <c r="B360" s="143"/>
      <c r="C360" s="142" t="str">
        <f>IFERROR(VLOOKUP(B360,'اسماء العملاء'!$A$2:$E$142,5,FALSE),"")</f>
        <v/>
      </c>
      <c r="D360" s="143" t="str">
        <f>IFERROR(VLOOKUP(B360,'اسماء العملاء'!$A$2:$C$142,2,FALSE),"")</f>
        <v/>
      </c>
      <c r="E360" s="220" t="str">
        <f>IFERROR(VLOOKUP(B360,'اسماء العملاء'!$A$2:$C$142,3,FALSE),"")</f>
        <v/>
      </c>
      <c r="F360" s="201"/>
      <c r="G360" s="201"/>
      <c r="H360" s="201"/>
    </row>
    <row r="361" spans="1:8" ht="21.9" customHeight="1" x14ac:dyDescent="0.3">
      <c r="A361" s="201" t="str">
        <f t="shared" ca="1" si="5"/>
        <v/>
      </c>
      <c r="B361" s="143"/>
      <c r="C361" s="142" t="str">
        <f>IFERROR(VLOOKUP(B361,'اسماء العملاء'!$A$2:$E$142,5,FALSE),"")</f>
        <v/>
      </c>
      <c r="D361" s="143" t="str">
        <f>IFERROR(VLOOKUP(B361,'اسماء العملاء'!$A$2:$C$142,2,FALSE),"")</f>
        <v/>
      </c>
      <c r="E361" s="220" t="str">
        <f>IFERROR(VLOOKUP(B361,'اسماء العملاء'!$A$2:$C$142,3,FALSE),"")</f>
        <v/>
      </c>
      <c r="F361" s="201"/>
      <c r="G361" s="201"/>
      <c r="H361" s="201"/>
    </row>
    <row r="362" spans="1:8" ht="21.9" customHeight="1" x14ac:dyDescent="0.3">
      <c r="A362" s="201" t="str">
        <f t="shared" ca="1" si="5"/>
        <v/>
      </c>
      <c r="B362" s="143"/>
      <c r="C362" s="142" t="str">
        <f>IFERROR(VLOOKUP(B362,'اسماء العملاء'!$A$2:$E$142,5,FALSE),"")</f>
        <v/>
      </c>
      <c r="D362" s="143" t="str">
        <f>IFERROR(VLOOKUP(B362,'اسماء العملاء'!$A$2:$C$142,2,FALSE),"")</f>
        <v/>
      </c>
      <c r="E362" s="220" t="str">
        <f>IFERROR(VLOOKUP(B362,'اسماء العملاء'!$A$2:$C$142,3,FALSE),"")</f>
        <v/>
      </c>
      <c r="F362" s="201"/>
      <c r="G362" s="201"/>
      <c r="H362" s="201"/>
    </row>
    <row r="363" spans="1:8" ht="21.9" customHeight="1" x14ac:dyDescent="0.3">
      <c r="A363" s="201" t="str">
        <f t="shared" ca="1" si="5"/>
        <v/>
      </c>
      <c r="B363" s="143"/>
      <c r="C363" s="142" t="str">
        <f>IFERROR(VLOOKUP(B363,'اسماء العملاء'!$A$2:$E$142,5,FALSE),"")</f>
        <v/>
      </c>
      <c r="D363" s="143" t="str">
        <f>IFERROR(VLOOKUP(B363,'اسماء العملاء'!$A$2:$C$142,2,FALSE),"")</f>
        <v/>
      </c>
      <c r="E363" s="220" t="str">
        <f>IFERROR(VLOOKUP(B363,'اسماء العملاء'!$A$2:$C$142,3,FALSE),"")</f>
        <v/>
      </c>
      <c r="F363" s="201"/>
      <c r="G363" s="201"/>
      <c r="H363" s="201"/>
    </row>
    <row r="364" spans="1:8" ht="21.9" customHeight="1" x14ac:dyDescent="0.3">
      <c r="A364" s="201" t="str">
        <f t="shared" ca="1" si="5"/>
        <v/>
      </c>
      <c r="B364" s="143"/>
      <c r="C364" s="142" t="str">
        <f>IFERROR(VLOOKUP(B364,'اسماء العملاء'!$A$2:$E$142,5,FALSE),"")</f>
        <v/>
      </c>
      <c r="D364" s="143" t="str">
        <f>IFERROR(VLOOKUP(B364,'اسماء العملاء'!$A$2:$C$142,2,FALSE),"")</f>
        <v/>
      </c>
      <c r="E364" s="220" t="str">
        <f>IFERROR(VLOOKUP(B364,'اسماء العملاء'!$A$2:$C$142,3,FALSE),"")</f>
        <v/>
      </c>
      <c r="F364" s="201"/>
      <c r="G364" s="201"/>
      <c r="H364" s="201"/>
    </row>
    <row r="365" spans="1:8" ht="21.9" customHeight="1" x14ac:dyDescent="0.3">
      <c r="A365" s="201" t="str">
        <f t="shared" ca="1" si="5"/>
        <v/>
      </c>
      <c r="B365" s="143"/>
      <c r="C365" s="142" t="str">
        <f>IFERROR(VLOOKUP(B365,'اسماء العملاء'!$A$2:$E$142,5,FALSE),"")</f>
        <v/>
      </c>
      <c r="D365" s="143" t="str">
        <f>IFERROR(VLOOKUP(B365,'اسماء العملاء'!$A$2:$C$142,2,FALSE),"")</f>
        <v/>
      </c>
      <c r="E365" s="220" t="str">
        <f>IFERROR(VLOOKUP(B365,'اسماء العملاء'!$A$2:$C$142,3,FALSE),"")</f>
        <v/>
      </c>
      <c r="F365" s="201"/>
      <c r="G365" s="201"/>
      <c r="H365" s="201"/>
    </row>
    <row r="366" spans="1:8" ht="21.9" customHeight="1" x14ac:dyDescent="0.3">
      <c r="A366" s="201" t="str">
        <f t="shared" ca="1" si="5"/>
        <v/>
      </c>
      <c r="B366" s="143"/>
      <c r="C366" s="142" t="str">
        <f>IFERROR(VLOOKUP(B366,'اسماء العملاء'!$A$2:$E$142,5,FALSE),"")</f>
        <v/>
      </c>
      <c r="D366" s="143" t="str">
        <f>IFERROR(VLOOKUP(B366,'اسماء العملاء'!$A$2:$C$142,2,FALSE),"")</f>
        <v/>
      </c>
      <c r="E366" s="220" t="str">
        <f>IFERROR(VLOOKUP(B366,'اسماء العملاء'!$A$2:$C$142,3,FALSE),"")</f>
        <v/>
      </c>
      <c r="F366" s="201"/>
      <c r="G366" s="201"/>
      <c r="H366" s="201"/>
    </row>
    <row r="367" spans="1:8" ht="21.9" customHeight="1" x14ac:dyDescent="0.3">
      <c r="A367" s="201" t="str">
        <f t="shared" ca="1" si="5"/>
        <v/>
      </c>
      <c r="B367" s="143"/>
      <c r="C367" s="142" t="str">
        <f>IFERROR(VLOOKUP(B367,'اسماء العملاء'!$A$2:$E$142,5,FALSE),"")</f>
        <v/>
      </c>
      <c r="D367" s="143" t="str">
        <f>IFERROR(VLOOKUP(B367,'اسماء العملاء'!$A$2:$C$142,2,FALSE),"")</f>
        <v/>
      </c>
      <c r="E367" s="220" t="str">
        <f>IFERROR(VLOOKUP(B367,'اسماء العملاء'!$A$2:$C$142,3,FALSE),"")</f>
        <v/>
      </c>
      <c r="F367" s="201"/>
      <c r="G367" s="201"/>
      <c r="H367" s="201"/>
    </row>
    <row r="368" spans="1:8" ht="21.9" customHeight="1" x14ac:dyDescent="0.3">
      <c r="A368" s="201" t="str">
        <f t="shared" ca="1" si="5"/>
        <v/>
      </c>
      <c r="B368" s="143"/>
      <c r="C368" s="142" t="str">
        <f>IFERROR(VLOOKUP(B368,'اسماء العملاء'!$A$2:$E$142,5,FALSE),"")</f>
        <v/>
      </c>
      <c r="D368" s="143" t="str">
        <f>IFERROR(VLOOKUP(B368,'اسماء العملاء'!$A$2:$C$142,2,FALSE),"")</f>
        <v/>
      </c>
      <c r="E368" s="220" t="str">
        <f>IFERROR(VLOOKUP(B368,'اسماء العملاء'!$A$2:$C$142,3,FALSE),"")</f>
        <v/>
      </c>
      <c r="F368" s="201"/>
      <c r="G368" s="201"/>
      <c r="H368" s="201"/>
    </row>
    <row r="369" spans="1:8" ht="21.9" customHeight="1" x14ac:dyDescent="0.3">
      <c r="A369" s="201" t="str">
        <f t="shared" ca="1" si="5"/>
        <v/>
      </c>
      <c r="B369" s="143"/>
      <c r="C369" s="142" t="str">
        <f>IFERROR(VLOOKUP(B369,'اسماء العملاء'!$A$2:$E$142,5,FALSE),"")</f>
        <v/>
      </c>
      <c r="D369" s="143" t="str">
        <f>IFERROR(VLOOKUP(B369,'اسماء العملاء'!$A$2:$C$142,2,FALSE),"")</f>
        <v/>
      </c>
      <c r="E369" s="220" t="str">
        <f>IFERROR(VLOOKUP(B369,'اسماء العملاء'!$A$2:$C$142,3,FALSE),"")</f>
        <v/>
      </c>
      <c r="F369" s="201"/>
      <c r="G369" s="201"/>
      <c r="H369" s="201"/>
    </row>
    <row r="370" spans="1:8" ht="21.9" customHeight="1" x14ac:dyDescent="0.3">
      <c r="A370" s="201" t="str">
        <f t="shared" ca="1" si="5"/>
        <v/>
      </c>
      <c r="B370" s="143"/>
      <c r="C370" s="142" t="str">
        <f>IFERROR(VLOOKUP(B370,'اسماء العملاء'!$A$2:$E$142,5,FALSE),"")</f>
        <v/>
      </c>
      <c r="D370" s="143" t="str">
        <f>IFERROR(VLOOKUP(B370,'اسماء العملاء'!$A$2:$C$142,2,FALSE),"")</f>
        <v/>
      </c>
      <c r="E370" s="220" t="str">
        <f>IFERROR(VLOOKUP(B370,'اسماء العملاء'!$A$2:$C$142,3,FALSE),"")</f>
        <v/>
      </c>
      <c r="F370" s="201"/>
      <c r="G370" s="201"/>
      <c r="H370" s="201"/>
    </row>
    <row r="371" spans="1:8" ht="21.9" customHeight="1" x14ac:dyDescent="0.3">
      <c r="A371" s="201" t="str">
        <f t="shared" ca="1" si="5"/>
        <v/>
      </c>
      <c r="B371" s="143"/>
      <c r="C371" s="142" t="str">
        <f>IFERROR(VLOOKUP(B371,'اسماء العملاء'!$A$2:$E$142,5,FALSE),"")</f>
        <v/>
      </c>
      <c r="D371" s="143" t="str">
        <f>IFERROR(VLOOKUP(B371,'اسماء العملاء'!$A$2:$C$142,2,FALSE),"")</f>
        <v/>
      </c>
      <c r="E371" s="220" t="str">
        <f>IFERROR(VLOOKUP(B371,'اسماء العملاء'!$A$2:$C$142,3,FALSE),"")</f>
        <v/>
      </c>
      <c r="F371" s="201"/>
      <c r="G371" s="201"/>
      <c r="H371" s="201"/>
    </row>
    <row r="372" spans="1:8" ht="21.9" customHeight="1" x14ac:dyDescent="0.3">
      <c r="A372" s="201" t="str">
        <f t="shared" ca="1" si="5"/>
        <v/>
      </c>
      <c r="B372" s="143"/>
      <c r="C372" s="142" t="str">
        <f>IFERROR(VLOOKUP(B372,'اسماء العملاء'!$A$2:$E$142,5,FALSE),"")</f>
        <v/>
      </c>
      <c r="D372" s="143" t="str">
        <f>IFERROR(VLOOKUP(B372,'اسماء العملاء'!$A$2:$C$142,2,FALSE),"")</f>
        <v/>
      </c>
      <c r="E372" s="220" t="str">
        <f>IFERROR(VLOOKUP(B372,'اسماء العملاء'!$A$2:$C$142,3,FALSE),"")</f>
        <v/>
      </c>
      <c r="F372" s="201"/>
      <c r="G372" s="201"/>
      <c r="H372" s="201"/>
    </row>
    <row r="373" spans="1:8" ht="21.9" customHeight="1" x14ac:dyDescent="0.3">
      <c r="A373" s="201" t="str">
        <f t="shared" ca="1" si="5"/>
        <v/>
      </c>
      <c r="B373" s="143"/>
      <c r="C373" s="142" t="str">
        <f>IFERROR(VLOOKUP(B373,'اسماء العملاء'!$A$2:$E$142,5,FALSE),"")</f>
        <v/>
      </c>
      <c r="D373" s="143" t="str">
        <f>IFERROR(VLOOKUP(B373,'اسماء العملاء'!$A$2:$C$142,2,FALSE),"")</f>
        <v/>
      </c>
      <c r="E373" s="220" t="str">
        <f>IFERROR(VLOOKUP(B373,'اسماء العملاء'!$A$2:$C$142,3,FALSE),"")</f>
        <v/>
      </c>
      <c r="F373" s="201"/>
      <c r="G373" s="201"/>
      <c r="H373" s="201"/>
    </row>
    <row r="374" spans="1:8" ht="21.9" customHeight="1" x14ac:dyDescent="0.3">
      <c r="A374" s="201" t="str">
        <f t="shared" ca="1" si="5"/>
        <v/>
      </c>
      <c r="B374" s="143"/>
      <c r="C374" s="142" t="str">
        <f>IFERROR(VLOOKUP(B374,'اسماء العملاء'!$A$2:$E$142,5,FALSE),"")</f>
        <v/>
      </c>
      <c r="D374" s="143" t="str">
        <f>IFERROR(VLOOKUP(B374,'اسماء العملاء'!$A$2:$C$142,2,FALSE),"")</f>
        <v/>
      </c>
      <c r="E374" s="220" t="str">
        <f>IFERROR(VLOOKUP(B374,'اسماء العملاء'!$A$2:$C$142,3,FALSE),"")</f>
        <v/>
      </c>
      <c r="F374" s="201"/>
      <c r="G374" s="201"/>
      <c r="H374" s="201"/>
    </row>
    <row r="375" spans="1:8" ht="21.9" customHeight="1" x14ac:dyDescent="0.3">
      <c r="A375" s="201" t="str">
        <f t="shared" ca="1" si="5"/>
        <v/>
      </c>
      <c r="B375" s="143"/>
      <c r="C375" s="142" t="str">
        <f>IFERROR(VLOOKUP(B375,'اسماء العملاء'!$A$2:$E$142,5,FALSE),"")</f>
        <v/>
      </c>
      <c r="D375" s="143" t="str">
        <f>IFERROR(VLOOKUP(B375,'اسماء العملاء'!$A$2:$C$142,2,FALSE),"")</f>
        <v/>
      </c>
      <c r="E375" s="220" t="str">
        <f>IFERROR(VLOOKUP(B375,'اسماء العملاء'!$A$2:$C$142,3,FALSE),"")</f>
        <v/>
      </c>
      <c r="F375" s="201"/>
      <c r="G375" s="201"/>
      <c r="H375" s="201"/>
    </row>
    <row r="376" spans="1:8" ht="21.9" customHeight="1" x14ac:dyDescent="0.3">
      <c r="A376" s="201" t="str">
        <f t="shared" ca="1" si="5"/>
        <v/>
      </c>
      <c r="B376" s="143"/>
      <c r="C376" s="142" t="str">
        <f>IFERROR(VLOOKUP(B376,'اسماء العملاء'!$A$2:$E$142,5,FALSE),"")</f>
        <v/>
      </c>
      <c r="D376" s="143" t="str">
        <f>IFERROR(VLOOKUP(B376,'اسماء العملاء'!$A$2:$C$142,2,FALSE),"")</f>
        <v/>
      </c>
      <c r="E376" s="220" t="str">
        <f>IFERROR(VLOOKUP(B376,'اسماء العملاء'!$A$2:$C$142,3,FALSE),"")</f>
        <v/>
      </c>
      <c r="F376" s="201"/>
      <c r="G376" s="201"/>
      <c r="H376" s="201"/>
    </row>
    <row r="377" spans="1:8" ht="21.9" customHeight="1" x14ac:dyDescent="0.3">
      <c r="A377" s="201" t="str">
        <f t="shared" ca="1" si="5"/>
        <v/>
      </c>
      <c r="B377" s="143"/>
      <c r="C377" s="142" t="str">
        <f>IFERROR(VLOOKUP(B377,'اسماء العملاء'!$A$2:$E$142,5,FALSE),"")</f>
        <v/>
      </c>
      <c r="D377" s="143" t="str">
        <f>IFERROR(VLOOKUP(B377,'اسماء العملاء'!$A$2:$C$142,2,FALSE),"")</f>
        <v/>
      </c>
      <c r="E377" s="220" t="str">
        <f>IFERROR(VLOOKUP(B377,'اسماء العملاء'!$A$2:$C$142,3,FALSE),"")</f>
        <v/>
      </c>
      <c r="F377" s="201"/>
      <c r="G377" s="201"/>
      <c r="H377" s="201"/>
    </row>
    <row r="378" spans="1:8" ht="21.9" customHeight="1" x14ac:dyDescent="0.3">
      <c r="A378" s="201" t="str">
        <f t="shared" ca="1" si="5"/>
        <v/>
      </c>
      <c r="B378" s="143"/>
      <c r="C378" s="142" t="str">
        <f>IFERROR(VLOOKUP(B378,'اسماء العملاء'!$A$2:$E$142,5,FALSE),"")</f>
        <v/>
      </c>
      <c r="D378" s="143" t="str">
        <f>IFERROR(VLOOKUP(B378,'اسماء العملاء'!$A$2:$C$142,2,FALSE),"")</f>
        <v/>
      </c>
      <c r="E378" s="220" t="str">
        <f>IFERROR(VLOOKUP(B378,'اسماء العملاء'!$A$2:$C$142,3,FALSE),"")</f>
        <v/>
      </c>
      <c r="F378" s="201"/>
      <c r="G378" s="201"/>
      <c r="H378" s="201"/>
    </row>
    <row r="379" spans="1:8" ht="21.9" customHeight="1" x14ac:dyDescent="0.3">
      <c r="A379" s="201" t="str">
        <f t="shared" ca="1" si="5"/>
        <v/>
      </c>
      <c r="B379" s="143"/>
      <c r="C379" s="142" t="str">
        <f>IFERROR(VLOOKUP(B379,'اسماء العملاء'!$A$2:$E$142,5,FALSE),"")</f>
        <v/>
      </c>
      <c r="D379" s="143" t="str">
        <f>IFERROR(VLOOKUP(B379,'اسماء العملاء'!$A$2:$C$142,2,FALSE),"")</f>
        <v/>
      </c>
      <c r="E379" s="220" t="str">
        <f>IFERROR(VLOOKUP(B379,'اسماء العملاء'!$A$2:$C$142,3,FALSE),"")</f>
        <v/>
      </c>
      <c r="F379" s="201"/>
      <c r="G379" s="201"/>
      <c r="H379" s="201"/>
    </row>
    <row r="380" spans="1:8" ht="21.9" customHeight="1" x14ac:dyDescent="0.3">
      <c r="A380" s="201" t="str">
        <f t="shared" ca="1" si="5"/>
        <v/>
      </c>
      <c r="B380" s="143"/>
      <c r="C380" s="142" t="str">
        <f>IFERROR(VLOOKUP(B380,'اسماء العملاء'!$A$2:$E$142,5,FALSE),"")</f>
        <v/>
      </c>
      <c r="D380" s="143" t="str">
        <f>IFERROR(VLOOKUP(B380,'اسماء العملاء'!$A$2:$C$142,2,FALSE),"")</f>
        <v/>
      </c>
      <c r="E380" s="220" t="str">
        <f>IFERROR(VLOOKUP(B380,'اسماء العملاء'!$A$2:$C$142,3,FALSE),"")</f>
        <v/>
      </c>
      <c r="F380" s="201"/>
      <c r="G380" s="201"/>
      <c r="H380" s="201"/>
    </row>
    <row r="381" spans="1:8" ht="21.9" customHeight="1" x14ac:dyDescent="0.3">
      <c r="A381" s="201" t="str">
        <f t="shared" ca="1" si="5"/>
        <v/>
      </c>
      <c r="B381" s="143"/>
      <c r="C381" s="142" t="str">
        <f>IFERROR(VLOOKUP(B381,'اسماء العملاء'!$A$2:$E$142,5,FALSE),"")</f>
        <v/>
      </c>
      <c r="D381" s="143" t="str">
        <f>IFERROR(VLOOKUP(B381,'اسماء العملاء'!$A$2:$C$142,2,FALSE),"")</f>
        <v/>
      </c>
      <c r="E381" s="220" t="str">
        <f>IFERROR(VLOOKUP(B381,'اسماء العملاء'!$A$2:$C$142,3,FALSE),"")</f>
        <v/>
      </c>
      <c r="F381" s="201"/>
      <c r="G381" s="201"/>
      <c r="H381" s="201"/>
    </row>
    <row r="382" spans="1:8" ht="21.9" customHeight="1" x14ac:dyDescent="0.3">
      <c r="A382" s="201" t="str">
        <f t="shared" ca="1" si="5"/>
        <v/>
      </c>
      <c r="B382" s="143"/>
      <c r="C382" s="142" t="str">
        <f>IFERROR(VLOOKUP(B382,'اسماء العملاء'!$A$2:$E$142,5,FALSE),"")</f>
        <v/>
      </c>
      <c r="D382" s="143" t="str">
        <f>IFERROR(VLOOKUP(B382,'اسماء العملاء'!$A$2:$C$142,2,FALSE),"")</f>
        <v/>
      </c>
      <c r="E382" s="220" t="str">
        <f>IFERROR(VLOOKUP(B382,'اسماء العملاء'!$A$2:$C$142,3,FALSE),"")</f>
        <v/>
      </c>
      <c r="F382" s="201"/>
      <c r="G382" s="201"/>
      <c r="H382" s="201"/>
    </row>
    <row r="383" spans="1:8" ht="21.9" customHeight="1" x14ac:dyDescent="0.3">
      <c r="A383" s="201" t="str">
        <f t="shared" ca="1" si="5"/>
        <v/>
      </c>
      <c r="B383" s="143"/>
      <c r="C383" s="142" t="str">
        <f>IFERROR(VLOOKUP(B383,'اسماء العملاء'!$A$2:$E$142,5,FALSE),"")</f>
        <v/>
      </c>
      <c r="D383" s="143" t="str">
        <f>IFERROR(VLOOKUP(B383,'اسماء العملاء'!$A$2:$C$142,2,FALSE),"")</f>
        <v/>
      </c>
      <c r="E383" s="220" t="str">
        <f>IFERROR(VLOOKUP(B383,'اسماء العملاء'!$A$2:$C$142,3,FALSE),"")</f>
        <v/>
      </c>
      <c r="F383" s="201"/>
      <c r="G383" s="201"/>
      <c r="H383" s="201"/>
    </row>
    <row r="384" spans="1:8" ht="21.9" customHeight="1" x14ac:dyDescent="0.3">
      <c r="A384" s="201" t="str">
        <f t="shared" ca="1" si="5"/>
        <v/>
      </c>
      <c r="B384" s="143"/>
      <c r="C384" s="142" t="str">
        <f>IFERROR(VLOOKUP(B384,'اسماء العملاء'!$A$2:$E$142,5,FALSE),"")</f>
        <v/>
      </c>
      <c r="D384" s="143" t="str">
        <f>IFERROR(VLOOKUP(B384,'اسماء العملاء'!$A$2:$C$142,2,FALSE),"")</f>
        <v/>
      </c>
      <c r="E384" s="220" t="str">
        <f>IFERROR(VLOOKUP(B384,'اسماء العملاء'!$A$2:$C$142,3,FALSE),"")</f>
        <v/>
      </c>
      <c r="F384" s="201"/>
      <c r="G384" s="201"/>
      <c r="H384" s="201"/>
    </row>
    <row r="385" spans="1:8" ht="21.9" customHeight="1" x14ac:dyDescent="0.3">
      <c r="A385" s="201" t="str">
        <f t="shared" ca="1" si="5"/>
        <v/>
      </c>
      <c r="B385" s="143"/>
      <c r="C385" s="142" t="str">
        <f>IFERROR(VLOOKUP(B385,'اسماء العملاء'!$A$2:$E$142,5,FALSE),"")</f>
        <v/>
      </c>
      <c r="D385" s="143" t="str">
        <f>IFERROR(VLOOKUP(B385,'اسماء العملاء'!$A$2:$C$142,2,FALSE),"")</f>
        <v/>
      </c>
      <c r="E385" s="220" t="str">
        <f>IFERROR(VLOOKUP(B385,'اسماء العملاء'!$A$2:$C$142,3,FALSE),"")</f>
        <v/>
      </c>
      <c r="F385" s="201"/>
      <c r="G385" s="201"/>
      <c r="H385" s="201"/>
    </row>
    <row r="386" spans="1:8" ht="21.9" customHeight="1" x14ac:dyDescent="0.3">
      <c r="A386" s="201" t="str">
        <f t="shared" ca="1" si="5"/>
        <v/>
      </c>
      <c r="B386" s="143"/>
      <c r="C386" s="142" t="str">
        <f>IFERROR(VLOOKUP(B386,'اسماء العملاء'!$A$2:$E$142,5,FALSE),"")</f>
        <v/>
      </c>
      <c r="D386" s="143" t="str">
        <f>IFERROR(VLOOKUP(B386,'اسماء العملاء'!$A$2:$C$142,2,FALSE),"")</f>
        <v/>
      </c>
      <c r="E386" s="220" t="str">
        <f>IFERROR(VLOOKUP(B386,'اسماء العملاء'!$A$2:$C$142,3,FALSE),"")</f>
        <v/>
      </c>
      <c r="F386" s="201"/>
      <c r="G386" s="201"/>
      <c r="H386" s="201"/>
    </row>
    <row r="387" spans="1:8" ht="21.9" customHeight="1" x14ac:dyDescent="0.3">
      <c r="A387" s="201" t="str">
        <f t="shared" ca="1" si="5"/>
        <v/>
      </c>
      <c r="B387" s="143"/>
      <c r="C387" s="142" t="str">
        <f>IFERROR(VLOOKUP(B387,'اسماء العملاء'!$A$2:$E$142,5,FALSE),"")</f>
        <v/>
      </c>
      <c r="D387" s="143" t="str">
        <f>IFERROR(VLOOKUP(B387,'اسماء العملاء'!$A$2:$C$142,2,FALSE),"")</f>
        <v/>
      </c>
      <c r="E387" s="220" t="str">
        <f>IFERROR(VLOOKUP(B387,'اسماء العملاء'!$A$2:$C$142,3,FALSE),"")</f>
        <v/>
      </c>
      <c r="F387" s="201"/>
      <c r="G387" s="201"/>
      <c r="H387" s="201"/>
    </row>
    <row r="388" spans="1:8" ht="21.9" customHeight="1" x14ac:dyDescent="0.3">
      <c r="A388" s="201" t="str">
        <f t="shared" ref="A388:A451" ca="1" si="6">IF(B388="","",TODAY())</f>
        <v/>
      </c>
      <c r="B388" s="143"/>
      <c r="C388" s="142" t="str">
        <f>IFERROR(VLOOKUP(B388,'اسماء العملاء'!$A$2:$E$142,5,FALSE),"")</f>
        <v/>
      </c>
      <c r="D388" s="143" t="str">
        <f>IFERROR(VLOOKUP(B388,'اسماء العملاء'!$A$2:$C$142,2,FALSE),"")</f>
        <v/>
      </c>
      <c r="E388" s="220" t="str">
        <f>IFERROR(VLOOKUP(B388,'اسماء العملاء'!$A$2:$C$142,3,FALSE),"")</f>
        <v/>
      </c>
      <c r="F388" s="201"/>
      <c r="G388" s="201"/>
      <c r="H388" s="201"/>
    </row>
    <row r="389" spans="1:8" ht="21.9" customHeight="1" x14ac:dyDescent="0.3">
      <c r="A389" s="201" t="str">
        <f t="shared" ca="1" si="6"/>
        <v/>
      </c>
      <c r="B389" s="143"/>
      <c r="C389" s="142" t="str">
        <f>IFERROR(VLOOKUP(B389,'اسماء العملاء'!$A$2:$E$142,5,FALSE),"")</f>
        <v/>
      </c>
      <c r="D389" s="143" t="str">
        <f>IFERROR(VLOOKUP(B389,'اسماء العملاء'!$A$2:$C$142,2,FALSE),"")</f>
        <v/>
      </c>
      <c r="E389" s="220" t="str">
        <f>IFERROR(VLOOKUP(B389,'اسماء العملاء'!$A$2:$C$142,3,FALSE),"")</f>
        <v/>
      </c>
      <c r="F389" s="201"/>
      <c r="G389" s="201"/>
      <c r="H389" s="201"/>
    </row>
    <row r="390" spans="1:8" ht="21.9" customHeight="1" x14ac:dyDescent="0.3">
      <c r="A390" s="201" t="str">
        <f t="shared" ca="1" si="6"/>
        <v/>
      </c>
      <c r="B390" s="143"/>
      <c r="C390" s="142" t="str">
        <f>IFERROR(VLOOKUP(B390,'اسماء العملاء'!$A$2:$E$142,5,FALSE),"")</f>
        <v/>
      </c>
      <c r="D390" s="143" t="str">
        <f>IFERROR(VLOOKUP(B390,'اسماء العملاء'!$A$2:$C$142,2,FALSE),"")</f>
        <v/>
      </c>
      <c r="E390" s="220" t="str">
        <f>IFERROR(VLOOKUP(B390,'اسماء العملاء'!$A$2:$C$142,3,FALSE),"")</f>
        <v/>
      </c>
      <c r="F390" s="201"/>
      <c r="G390" s="201"/>
      <c r="H390" s="201"/>
    </row>
    <row r="391" spans="1:8" ht="21.9" customHeight="1" x14ac:dyDescent="0.3">
      <c r="A391" s="201" t="str">
        <f t="shared" ca="1" si="6"/>
        <v/>
      </c>
      <c r="B391" s="143"/>
      <c r="C391" s="142" t="str">
        <f>IFERROR(VLOOKUP(B391,'اسماء العملاء'!$A$2:$E$142,5,FALSE),"")</f>
        <v/>
      </c>
      <c r="D391" s="143" t="str">
        <f>IFERROR(VLOOKUP(B391,'اسماء العملاء'!$A$2:$C$142,2,FALSE),"")</f>
        <v/>
      </c>
      <c r="E391" s="220" t="str">
        <f>IFERROR(VLOOKUP(B391,'اسماء العملاء'!$A$2:$C$142,3,FALSE),"")</f>
        <v/>
      </c>
      <c r="F391" s="201"/>
      <c r="G391" s="201"/>
      <c r="H391" s="201"/>
    </row>
    <row r="392" spans="1:8" ht="21.9" customHeight="1" x14ac:dyDescent="0.3">
      <c r="A392" s="201" t="str">
        <f t="shared" ca="1" si="6"/>
        <v/>
      </c>
      <c r="B392" s="143"/>
      <c r="C392" s="142" t="str">
        <f>IFERROR(VLOOKUP(B392,'اسماء العملاء'!$A$2:$E$142,5,FALSE),"")</f>
        <v/>
      </c>
      <c r="D392" s="143" t="str">
        <f>IFERROR(VLOOKUP(B392,'اسماء العملاء'!$A$2:$C$142,2,FALSE),"")</f>
        <v/>
      </c>
      <c r="E392" s="220" t="str">
        <f>IFERROR(VLOOKUP(B392,'اسماء العملاء'!$A$2:$C$142,3,FALSE),"")</f>
        <v/>
      </c>
      <c r="F392" s="201"/>
      <c r="G392" s="201"/>
      <c r="H392" s="201"/>
    </row>
    <row r="393" spans="1:8" ht="21.9" customHeight="1" x14ac:dyDescent="0.3">
      <c r="A393" s="201" t="str">
        <f t="shared" ca="1" si="6"/>
        <v/>
      </c>
      <c r="B393" s="143"/>
      <c r="C393" s="142" t="str">
        <f>IFERROR(VLOOKUP(B393,'اسماء العملاء'!$A$2:$E$142,5,FALSE),"")</f>
        <v/>
      </c>
      <c r="D393" s="143" t="str">
        <f>IFERROR(VLOOKUP(B393,'اسماء العملاء'!$A$2:$C$142,2,FALSE),"")</f>
        <v/>
      </c>
      <c r="E393" s="220" t="str">
        <f>IFERROR(VLOOKUP(B393,'اسماء العملاء'!$A$2:$C$142,3,FALSE),"")</f>
        <v/>
      </c>
      <c r="F393" s="201"/>
      <c r="G393" s="201"/>
      <c r="H393" s="201"/>
    </row>
    <row r="394" spans="1:8" ht="21.9" customHeight="1" x14ac:dyDescent="0.3">
      <c r="A394" s="201" t="str">
        <f t="shared" ca="1" si="6"/>
        <v/>
      </c>
      <c r="B394" s="143"/>
      <c r="C394" s="142" t="str">
        <f>IFERROR(VLOOKUP(B394,'اسماء العملاء'!$A$2:$E$142,5,FALSE),"")</f>
        <v/>
      </c>
      <c r="D394" s="143" t="str">
        <f>IFERROR(VLOOKUP(B394,'اسماء العملاء'!$A$2:$C$142,2,FALSE),"")</f>
        <v/>
      </c>
      <c r="E394" s="220" t="str">
        <f>IFERROR(VLOOKUP(B394,'اسماء العملاء'!$A$2:$C$142,3,FALSE),"")</f>
        <v/>
      </c>
      <c r="F394" s="201"/>
      <c r="G394" s="201"/>
      <c r="H394" s="201"/>
    </row>
    <row r="395" spans="1:8" ht="21.9" customHeight="1" x14ac:dyDescent="0.3">
      <c r="A395" s="201" t="str">
        <f t="shared" ca="1" si="6"/>
        <v/>
      </c>
      <c r="B395" s="143"/>
      <c r="C395" s="142" t="str">
        <f>IFERROR(VLOOKUP(B395,'اسماء العملاء'!$A$2:$E$142,5,FALSE),"")</f>
        <v/>
      </c>
      <c r="D395" s="143" t="str">
        <f>IFERROR(VLOOKUP(B395,'اسماء العملاء'!$A$2:$C$142,2,FALSE),"")</f>
        <v/>
      </c>
      <c r="E395" s="220" t="str">
        <f>IFERROR(VLOOKUP(B395,'اسماء العملاء'!$A$2:$C$142,3,FALSE),"")</f>
        <v/>
      </c>
      <c r="F395" s="201"/>
      <c r="G395" s="201"/>
      <c r="H395" s="201"/>
    </row>
    <row r="396" spans="1:8" ht="21.9" customHeight="1" x14ac:dyDescent="0.3">
      <c r="A396" s="201" t="str">
        <f t="shared" ca="1" si="6"/>
        <v/>
      </c>
      <c r="B396" s="143"/>
      <c r="C396" s="142" t="str">
        <f>IFERROR(VLOOKUP(B396,'اسماء العملاء'!$A$2:$E$142,5,FALSE),"")</f>
        <v/>
      </c>
      <c r="D396" s="143" t="str">
        <f>IFERROR(VLOOKUP(B396,'اسماء العملاء'!$A$2:$C$142,2,FALSE),"")</f>
        <v/>
      </c>
      <c r="E396" s="220" t="str">
        <f>IFERROR(VLOOKUP(B396,'اسماء العملاء'!$A$2:$C$142,3,FALSE),"")</f>
        <v/>
      </c>
      <c r="F396" s="201"/>
      <c r="G396" s="201"/>
      <c r="H396" s="201"/>
    </row>
    <row r="397" spans="1:8" ht="21.9" customHeight="1" x14ac:dyDescent="0.3">
      <c r="A397" s="201" t="str">
        <f t="shared" ca="1" si="6"/>
        <v/>
      </c>
      <c r="B397" s="143"/>
      <c r="C397" s="142" t="str">
        <f>IFERROR(VLOOKUP(B397,'اسماء العملاء'!$A$2:$E$142,5,FALSE),"")</f>
        <v/>
      </c>
      <c r="D397" s="143" t="str">
        <f>IFERROR(VLOOKUP(B397,'اسماء العملاء'!$A$2:$C$142,2,FALSE),"")</f>
        <v/>
      </c>
      <c r="E397" s="220" t="str">
        <f>IFERROR(VLOOKUP(B397,'اسماء العملاء'!$A$2:$C$142,3,FALSE),"")</f>
        <v/>
      </c>
      <c r="F397" s="201"/>
      <c r="G397" s="201"/>
      <c r="H397" s="201"/>
    </row>
    <row r="398" spans="1:8" ht="21.9" customHeight="1" x14ac:dyDescent="0.3">
      <c r="A398" s="201" t="str">
        <f t="shared" ca="1" si="6"/>
        <v/>
      </c>
      <c r="B398" s="143"/>
      <c r="C398" s="142" t="str">
        <f>IFERROR(VLOOKUP(B398,'اسماء العملاء'!$A$2:$E$142,5,FALSE),"")</f>
        <v/>
      </c>
      <c r="D398" s="143" t="str">
        <f>IFERROR(VLOOKUP(B398,'اسماء العملاء'!$A$2:$C$142,2,FALSE),"")</f>
        <v/>
      </c>
      <c r="E398" s="220" t="str">
        <f>IFERROR(VLOOKUP(B398,'اسماء العملاء'!$A$2:$C$142,3,FALSE),"")</f>
        <v/>
      </c>
      <c r="F398" s="201"/>
      <c r="G398" s="201"/>
      <c r="H398" s="201"/>
    </row>
    <row r="399" spans="1:8" ht="21.9" customHeight="1" x14ac:dyDescent="0.3">
      <c r="A399" s="201" t="str">
        <f t="shared" ca="1" si="6"/>
        <v/>
      </c>
      <c r="B399" s="143"/>
      <c r="C399" s="142" t="str">
        <f>IFERROR(VLOOKUP(B399,'اسماء العملاء'!$A$2:$E$142,5,FALSE),"")</f>
        <v/>
      </c>
      <c r="D399" s="143" t="str">
        <f>IFERROR(VLOOKUP(B399,'اسماء العملاء'!$A$2:$C$142,2,FALSE),"")</f>
        <v/>
      </c>
      <c r="E399" s="220" t="str">
        <f>IFERROR(VLOOKUP(B399,'اسماء العملاء'!$A$2:$C$142,3,FALSE),"")</f>
        <v/>
      </c>
      <c r="F399" s="201"/>
      <c r="G399" s="201"/>
      <c r="H399" s="201"/>
    </row>
    <row r="400" spans="1:8" ht="21.9" customHeight="1" x14ac:dyDescent="0.3">
      <c r="A400" s="201" t="str">
        <f t="shared" ca="1" si="6"/>
        <v/>
      </c>
      <c r="B400" s="143"/>
      <c r="C400" s="142" t="str">
        <f>IFERROR(VLOOKUP(B400,'اسماء العملاء'!$A$2:$E$142,5,FALSE),"")</f>
        <v/>
      </c>
      <c r="D400" s="143" t="str">
        <f>IFERROR(VLOOKUP(B400,'اسماء العملاء'!$A$2:$C$142,2,FALSE),"")</f>
        <v/>
      </c>
      <c r="E400" s="220" t="str">
        <f>IFERROR(VLOOKUP(B400,'اسماء العملاء'!$A$2:$C$142,3,FALSE),"")</f>
        <v/>
      </c>
      <c r="F400" s="201"/>
      <c r="G400" s="201"/>
      <c r="H400" s="201"/>
    </row>
    <row r="401" spans="1:8" ht="21.9" customHeight="1" x14ac:dyDescent="0.3">
      <c r="A401" s="201" t="str">
        <f t="shared" ca="1" si="6"/>
        <v/>
      </c>
      <c r="B401" s="143"/>
      <c r="C401" s="142" t="str">
        <f>IFERROR(VLOOKUP(B401,'اسماء العملاء'!$A$2:$E$142,5,FALSE),"")</f>
        <v/>
      </c>
      <c r="D401" s="143" t="str">
        <f>IFERROR(VLOOKUP(B401,'اسماء العملاء'!$A$2:$C$142,2,FALSE),"")</f>
        <v/>
      </c>
      <c r="E401" s="220" t="str">
        <f>IFERROR(VLOOKUP(B401,'اسماء العملاء'!$A$2:$C$142,3,FALSE),"")</f>
        <v/>
      </c>
      <c r="F401" s="201"/>
      <c r="G401" s="201"/>
      <c r="H401" s="201"/>
    </row>
    <row r="402" spans="1:8" ht="21.9" customHeight="1" x14ac:dyDescent="0.3">
      <c r="A402" s="201" t="str">
        <f t="shared" ca="1" si="6"/>
        <v/>
      </c>
      <c r="B402" s="143"/>
      <c r="C402" s="142" t="str">
        <f>IFERROR(VLOOKUP(B402,'اسماء العملاء'!$A$2:$E$142,5,FALSE),"")</f>
        <v/>
      </c>
      <c r="D402" s="143" t="str">
        <f>IFERROR(VLOOKUP(B402,'اسماء العملاء'!$A$2:$C$142,2,FALSE),"")</f>
        <v/>
      </c>
      <c r="E402" s="220" t="str">
        <f>IFERROR(VLOOKUP(B402,'اسماء العملاء'!$A$2:$C$142,3,FALSE),"")</f>
        <v/>
      </c>
      <c r="F402" s="201"/>
      <c r="G402" s="201"/>
      <c r="H402" s="201"/>
    </row>
    <row r="403" spans="1:8" ht="21.9" customHeight="1" x14ac:dyDescent="0.3">
      <c r="A403" s="201" t="str">
        <f t="shared" ca="1" si="6"/>
        <v/>
      </c>
      <c r="B403" s="143"/>
      <c r="C403" s="142" t="str">
        <f>IFERROR(VLOOKUP(B403,'اسماء العملاء'!$A$2:$E$142,5,FALSE),"")</f>
        <v/>
      </c>
      <c r="D403" s="143" t="str">
        <f>IFERROR(VLOOKUP(B403,'اسماء العملاء'!$A$2:$C$142,2,FALSE),"")</f>
        <v/>
      </c>
      <c r="E403" s="220" t="str">
        <f>IFERROR(VLOOKUP(B403,'اسماء العملاء'!$A$2:$C$142,3,FALSE),"")</f>
        <v/>
      </c>
      <c r="F403" s="201"/>
      <c r="G403" s="201"/>
      <c r="H403" s="201"/>
    </row>
    <row r="404" spans="1:8" ht="21.9" customHeight="1" x14ac:dyDescent="0.3">
      <c r="A404" s="201" t="str">
        <f t="shared" ca="1" si="6"/>
        <v/>
      </c>
      <c r="B404" s="143"/>
      <c r="C404" s="142" t="str">
        <f>IFERROR(VLOOKUP(B404,'اسماء العملاء'!$A$2:$E$142,5,FALSE),"")</f>
        <v/>
      </c>
      <c r="D404" s="143" t="str">
        <f>IFERROR(VLOOKUP(B404,'اسماء العملاء'!$A$2:$C$142,2,FALSE),"")</f>
        <v/>
      </c>
      <c r="E404" s="220" t="str">
        <f>IFERROR(VLOOKUP(B404,'اسماء العملاء'!$A$2:$C$142,3,FALSE),"")</f>
        <v/>
      </c>
      <c r="F404" s="201"/>
      <c r="G404" s="201"/>
      <c r="H404" s="201"/>
    </row>
    <row r="405" spans="1:8" ht="21.9" customHeight="1" x14ac:dyDescent="0.3">
      <c r="A405" s="201" t="str">
        <f t="shared" ca="1" si="6"/>
        <v/>
      </c>
      <c r="B405" s="143"/>
      <c r="C405" s="142" t="str">
        <f>IFERROR(VLOOKUP(B405,'اسماء العملاء'!$A$2:$E$142,5,FALSE),"")</f>
        <v/>
      </c>
      <c r="D405" s="143" t="str">
        <f>IFERROR(VLOOKUP(B405,'اسماء العملاء'!$A$2:$C$142,2,FALSE),"")</f>
        <v/>
      </c>
      <c r="E405" s="220" t="str">
        <f>IFERROR(VLOOKUP(B405,'اسماء العملاء'!$A$2:$C$142,3,FALSE),"")</f>
        <v/>
      </c>
      <c r="F405" s="201"/>
      <c r="G405" s="201"/>
      <c r="H405" s="201"/>
    </row>
    <row r="406" spans="1:8" ht="21.9" customHeight="1" x14ac:dyDescent="0.3">
      <c r="A406" s="201" t="str">
        <f t="shared" ca="1" si="6"/>
        <v/>
      </c>
      <c r="B406" s="143"/>
      <c r="C406" s="142" t="str">
        <f>IFERROR(VLOOKUP(B406,'اسماء العملاء'!$A$2:$E$142,5,FALSE),"")</f>
        <v/>
      </c>
      <c r="D406" s="143" t="str">
        <f>IFERROR(VLOOKUP(B406,'اسماء العملاء'!$A$2:$C$142,2,FALSE),"")</f>
        <v/>
      </c>
      <c r="E406" s="220" t="str">
        <f>IFERROR(VLOOKUP(B406,'اسماء العملاء'!$A$2:$C$142,3,FALSE),"")</f>
        <v/>
      </c>
      <c r="F406" s="201"/>
      <c r="G406" s="201"/>
      <c r="H406" s="201"/>
    </row>
    <row r="407" spans="1:8" ht="21.9" customHeight="1" x14ac:dyDescent="0.3">
      <c r="A407" s="201" t="str">
        <f t="shared" ca="1" si="6"/>
        <v/>
      </c>
      <c r="B407" s="143"/>
      <c r="C407" s="142" t="str">
        <f>IFERROR(VLOOKUP(B407,'اسماء العملاء'!$A$2:$E$142,5,FALSE),"")</f>
        <v/>
      </c>
      <c r="D407" s="143" t="str">
        <f>IFERROR(VLOOKUP(B407,'اسماء العملاء'!$A$2:$C$142,2,FALSE),"")</f>
        <v/>
      </c>
      <c r="E407" s="220" t="str">
        <f>IFERROR(VLOOKUP(B407,'اسماء العملاء'!$A$2:$C$142,3,FALSE),"")</f>
        <v/>
      </c>
      <c r="F407" s="201"/>
      <c r="G407" s="201"/>
      <c r="H407" s="201"/>
    </row>
    <row r="408" spans="1:8" ht="21.9" customHeight="1" x14ac:dyDescent="0.3">
      <c r="A408" s="201" t="str">
        <f t="shared" ca="1" si="6"/>
        <v/>
      </c>
      <c r="B408" s="143"/>
      <c r="C408" s="142" t="str">
        <f>IFERROR(VLOOKUP(B408,'اسماء العملاء'!$A$2:$E$142,5,FALSE),"")</f>
        <v/>
      </c>
      <c r="D408" s="143" t="str">
        <f>IFERROR(VLOOKUP(B408,'اسماء العملاء'!$A$2:$C$142,2,FALSE),"")</f>
        <v/>
      </c>
      <c r="E408" s="220" t="str">
        <f>IFERROR(VLOOKUP(B408,'اسماء العملاء'!$A$2:$C$142,3,FALSE),"")</f>
        <v/>
      </c>
      <c r="F408" s="201"/>
      <c r="G408" s="201"/>
      <c r="H408" s="201"/>
    </row>
    <row r="409" spans="1:8" ht="21.9" customHeight="1" x14ac:dyDescent="0.3">
      <c r="A409" s="201" t="str">
        <f t="shared" ca="1" si="6"/>
        <v/>
      </c>
      <c r="B409" s="143"/>
      <c r="C409" s="142" t="str">
        <f>IFERROR(VLOOKUP(B409,'اسماء العملاء'!$A$2:$E$142,5,FALSE),"")</f>
        <v/>
      </c>
      <c r="D409" s="143" t="str">
        <f>IFERROR(VLOOKUP(B409,'اسماء العملاء'!$A$2:$C$142,2,FALSE),"")</f>
        <v/>
      </c>
      <c r="E409" s="220" t="str">
        <f>IFERROR(VLOOKUP(B409,'اسماء العملاء'!$A$2:$C$142,3,FALSE),"")</f>
        <v/>
      </c>
      <c r="F409" s="201"/>
      <c r="G409" s="201"/>
      <c r="H409" s="201"/>
    </row>
    <row r="410" spans="1:8" ht="21.9" customHeight="1" x14ac:dyDescent="0.3">
      <c r="A410" s="201" t="str">
        <f t="shared" ca="1" si="6"/>
        <v/>
      </c>
      <c r="B410" s="143"/>
      <c r="C410" s="142" t="str">
        <f>IFERROR(VLOOKUP(B410,'اسماء العملاء'!$A$2:$E$142,5,FALSE),"")</f>
        <v/>
      </c>
      <c r="D410" s="143" t="str">
        <f>IFERROR(VLOOKUP(B410,'اسماء العملاء'!$A$2:$C$142,2,FALSE),"")</f>
        <v/>
      </c>
      <c r="E410" s="220" t="str">
        <f>IFERROR(VLOOKUP(B410,'اسماء العملاء'!$A$2:$C$142,3,FALSE),"")</f>
        <v/>
      </c>
      <c r="F410" s="201"/>
      <c r="G410" s="201"/>
      <c r="H410" s="201"/>
    </row>
    <row r="411" spans="1:8" ht="21.9" customHeight="1" x14ac:dyDescent="0.3">
      <c r="A411" s="201" t="str">
        <f t="shared" ca="1" si="6"/>
        <v/>
      </c>
      <c r="B411" s="143"/>
      <c r="C411" s="142" t="str">
        <f>IFERROR(VLOOKUP(B411,'اسماء العملاء'!$A$2:$E$142,5,FALSE),"")</f>
        <v/>
      </c>
      <c r="D411" s="143" t="str">
        <f>IFERROR(VLOOKUP(B411,'اسماء العملاء'!$A$2:$C$142,2,FALSE),"")</f>
        <v/>
      </c>
      <c r="E411" s="220" t="str">
        <f>IFERROR(VLOOKUP(B411,'اسماء العملاء'!$A$2:$C$142,3,FALSE),"")</f>
        <v/>
      </c>
      <c r="F411" s="201"/>
      <c r="G411" s="201"/>
      <c r="H411" s="201"/>
    </row>
    <row r="412" spans="1:8" ht="21.9" customHeight="1" x14ac:dyDescent="0.3">
      <c r="A412" s="201" t="str">
        <f t="shared" ca="1" si="6"/>
        <v/>
      </c>
      <c r="B412" s="143"/>
      <c r="C412" s="142" t="str">
        <f>IFERROR(VLOOKUP(B412,'اسماء العملاء'!$A$2:$E$142,5,FALSE),"")</f>
        <v/>
      </c>
      <c r="D412" s="143" t="str">
        <f>IFERROR(VLOOKUP(B412,'اسماء العملاء'!$A$2:$C$142,2,FALSE),"")</f>
        <v/>
      </c>
      <c r="E412" s="220" t="str">
        <f>IFERROR(VLOOKUP(B412,'اسماء العملاء'!$A$2:$C$142,3,FALSE),"")</f>
        <v/>
      </c>
      <c r="F412" s="201"/>
      <c r="G412" s="201"/>
      <c r="H412" s="201"/>
    </row>
    <row r="413" spans="1:8" ht="21.9" customHeight="1" x14ac:dyDescent="0.3">
      <c r="A413" s="201" t="str">
        <f t="shared" ca="1" si="6"/>
        <v/>
      </c>
      <c r="B413" s="143"/>
      <c r="C413" s="142" t="str">
        <f>IFERROR(VLOOKUP(B413,'اسماء العملاء'!$A$2:$E$142,5,FALSE),"")</f>
        <v/>
      </c>
      <c r="D413" s="143" t="str">
        <f>IFERROR(VLOOKUP(B413,'اسماء العملاء'!$A$2:$C$142,2,FALSE),"")</f>
        <v/>
      </c>
      <c r="E413" s="220" t="str">
        <f>IFERROR(VLOOKUP(B413,'اسماء العملاء'!$A$2:$C$142,3,FALSE),"")</f>
        <v/>
      </c>
      <c r="F413" s="201"/>
      <c r="G413" s="201"/>
      <c r="H413" s="201"/>
    </row>
    <row r="414" spans="1:8" ht="21.9" customHeight="1" x14ac:dyDescent="0.3">
      <c r="A414" s="201" t="str">
        <f t="shared" ca="1" si="6"/>
        <v/>
      </c>
      <c r="B414" s="143"/>
      <c r="C414" s="142" t="str">
        <f>IFERROR(VLOOKUP(B414,'اسماء العملاء'!$A$2:$E$142,5,FALSE),"")</f>
        <v/>
      </c>
      <c r="D414" s="143" t="str">
        <f>IFERROR(VLOOKUP(B414,'اسماء العملاء'!$A$2:$C$142,2,FALSE),"")</f>
        <v/>
      </c>
      <c r="E414" s="220" t="str">
        <f>IFERROR(VLOOKUP(B414,'اسماء العملاء'!$A$2:$C$142,3,FALSE),"")</f>
        <v/>
      </c>
      <c r="F414" s="201"/>
      <c r="G414" s="201"/>
      <c r="H414" s="201"/>
    </row>
    <row r="415" spans="1:8" ht="21.9" customHeight="1" x14ac:dyDescent="0.3">
      <c r="A415" s="201" t="str">
        <f t="shared" ca="1" si="6"/>
        <v/>
      </c>
      <c r="B415" s="143"/>
      <c r="C415" s="142" t="str">
        <f>IFERROR(VLOOKUP(B415,'اسماء العملاء'!$A$2:$E$142,5,FALSE),"")</f>
        <v/>
      </c>
      <c r="D415" s="143" t="str">
        <f>IFERROR(VLOOKUP(B415,'اسماء العملاء'!$A$2:$C$142,2,FALSE),"")</f>
        <v/>
      </c>
      <c r="E415" s="220" t="str">
        <f>IFERROR(VLOOKUP(B415,'اسماء العملاء'!$A$2:$C$142,3,FALSE),"")</f>
        <v/>
      </c>
      <c r="F415" s="201"/>
      <c r="G415" s="201"/>
      <c r="H415" s="201"/>
    </row>
    <row r="416" spans="1:8" ht="21.9" customHeight="1" x14ac:dyDescent="0.3">
      <c r="A416" s="201" t="str">
        <f t="shared" ca="1" si="6"/>
        <v/>
      </c>
      <c r="B416" s="143"/>
      <c r="C416" s="142" t="str">
        <f>IFERROR(VLOOKUP(B416,'اسماء العملاء'!$A$2:$E$142,5,FALSE),"")</f>
        <v/>
      </c>
      <c r="D416" s="143" t="str">
        <f>IFERROR(VLOOKUP(B416,'اسماء العملاء'!$A$2:$C$142,2,FALSE),"")</f>
        <v/>
      </c>
      <c r="E416" s="220" t="str">
        <f>IFERROR(VLOOKUP(B416,'اسماء العملاء'!$A$2:$C$142,3,FALSE),"")</f>
        <v/>
      </c>
      <c r="F416" s="201"/>
      <c r="G416" s="201"/>
      <c r="H416" s="201"/>
    </row>
    <row r="417" spans="1:8" ht="21.9" customHeight="1" x14ac:dyDescent="0.3">
      <c r="A417" s="201" t="str">
        <f t="shared" ca="1" si="6"/>
        <v/>
      </c>
      <c r="B417" s="143"/>
      <c r="C417" s="142" t="str">
        <f>IFERROR(VLOOKUP(B417,'اسماء العملاء'!$A$2:$E$142,5,FALSE),"")</f>
        <v/>
      </c>
      <c r="D417" s="143" t="str">
        <f>IFERROR(VLOOKUP(B417,'اسماء العملاء'!$A$2:$C$142,2,FALSE),"")</f>
        <v/>
      </c>
      <c r="E417" s="220" t="str">
        <f>IFERROR(VLOOKUP(B417,'اسماء العملاء'!$A$2:$C$142,3,FALSE),"")</f>
        <v/>
      </c>
      <c r="F417" s="201"/>
      <c r="G417" s="201"/>
      <c r="H417" s="201"/>
    </row>
    <row r="418" spans="1:8" ht="21.9" customHeight="1" x14ac:dyDescent="0.3">
      <c r="A418" s="201" t="str">
        <f t="shared" ca="1" si="6"/>
        <v/>
      </c>
      <c r="B418" s="143"/>
      <c r="C418" s="142" t="str">
        <f>IFERROR(VLOOKUP(B418,'اسماء العملاء'!$A$2:$E$142,5,FALSE),"")</f>
        <v/>
      </c>
      <c r="D418" s="143" t="str">
        <f>IFERROR(VLOOKUP(B418,'اسماء العملاء'!$A$2:$C$142,2,FALSE),"")</f>
        <v/>
      </c>
      <c r="E418" s="220" t="str">
        <f>IFERROR(VLOOKUP(B418,'اسماء العملاء'!$A$2:$C$142,3,FALSE),"")</f>
        <v/>
      </c>
      <c r="F418" s="201"/>
      <c r="G418" s="201"/>
      <c r="H418" s="201"/>
    </row>
    <row r="419" spans="1:8" ht="21.9" customHeight="1" x14ac:dyDescent="0.3">
      <c r="A419" s="201" t="str">
        <f t="shared" ca="1" si="6"/>
        <v/>
      </c>
      <c r="B419" s="143"/>
      <c r="C419" s="142" t="str">
        <f>IFERROR(VLOOKUP(B419,'اسماء العملاء'!$A$2:$E$142,5,FALSE),"")</f>
        <v/>
      </c>
      <c r="D419" s="143" t="str">
        <f>IFERROR(VLOOKUP(B419,'اسماء العملاء'!$A$2:$C$142,2,FALSE),"")</f>
        <v/>
      </c>
      <c r="E419" s="220" t="str">
        <f>IFERROR(VLOOKUP(B419,'اسماء العملاء'!$A$2:$C$142,3,FALSE),"")</f>
        <v/>
      </c>
      <c r="F419" s="201"/>
      <c r="G419" s="201"/>
      <c r="H419" s="201"/>
    </row>
    <row r="420" spans="1:8" ht="21.9" customHeight="1" x14ac:dyDescent="0.3">
      <c r="A420" s="201" t="str">
        <f t="shared" ca="1" si="6"/>
        <v/>
      </c>
      <c r="B420" s="143"/>
      <c r="C420" s="142" t="str">
        <f>IFERROR(VLOOKUP(B420,'اسماء العملاء'!$A$2:$E$142,5,FALSE),"")</f>
        <v/>
      </c>
      <c r="D420" s="143" t="str">
        <f>IFERROR(VLOOKUP(B420,'اسماء العملاء'!$A$2:$C$142,2,FALSE),"")</f>
        <v/>
      </c>
      <c r="E420" s="220" t="str">
        <f>IFERROR(VLOOKUP(B420,'اسماء العملاء'!$A$2:$C$142,3,FALSE),"")</f>
        <v/>
      </c>
      <c r="F420" s="201"/>
      <c r="G420" s="201"/>
      <c r="H420" s="201"/>
    </row>
    <row r="421" spans="1:8" ht="21.9" customHeight="1" x14ac:dyDescent="0.3">
      <c r="A421" s="201" t="str">
        <f t="shared" ca="1" si="6"/>
        <v/>
      </c>
      <c r="B421" s="143"/>
      <c r="C421" s="142" t="str">
        <f>IFERROR(VLOOKUP(B421,'اسماء العملاء'!$A$2:$E$142,5,FALSE),"")</f>
        <v/>
      </c>
      <c r="D421" s="143" t="str">
        <f>IFERROR(VLOOKUP(B421,'اسماء العملاء'!$A$2:$C$142,2,FALSE),"")</f>
        <v/>
      </c>
      <c r="E421" s="220" t="str">
        <f>IFERROR(VLOOKUP(B421,'اسماء العملاء'!$A$2:$C$142,3,FALSE),"")</f>
        <v/>
      </c>
      <c r="F421" s="201"/>
      <c r="G421" s="201"/>
      <c r="H421" s="201"/>
    </row>
    <row r="422" spans="1:8" ht="21.9" customHeight="1" x14ac:dyDescent="0.3">
      <c r="A422" s="201" t="str">
        <f t="shared" ca="1" si="6"/>
        <v/>
      </c>
      <c r="B422" s="143"/>
      <c r="C422" s="142" t="str">
        <f>IFERROR(VLOOKUP(B422,'اسماء العملاء'!$A$2:$E$142,5,FALSE),"")</f>
        <v/>
      </c>
      <c r="D422" s="143" t="str">
        <f>IFERROR(VLOOKUP(B422,'اسماء العملاء'!$A$2:$C$142,2,FALSE),"")</f>
        <v/>
      </c>
      <c r="E422" s="220" t="str">
        <f>IFERROR(VLOOKUP(B422,'اسماء العملاء'!$A$2:$C$142,3,FALSE),"")</f>
        <v/>
      </c>
      <c r="F422" s="201"/>
      <c r="G422" s="201"/>
      <c r="H422" s="201"/>
    </row>
    <row r="423" spans="1:8" ht="21.9" customHeight="1" x14ac:dyDescent="0.3">
      <c r="A423" s="201" t="str">
        <f t="shared" ca="1" si="6"/>
        <v/>
      </c>
      <c r="B423" s="143"/>
      <c r="C423" s="142" t="str">
        <f>IFERROR(VLOOKUP(B423,'اسماء العملاء'!$A$2:$E$142,5,FALSE),"")</f>
        <v/>
      </c>
      <c r="D423" s="143" t="str">
        <f>IFERROR(VLOOKUP(B423,'اسماء العملاء'!$A$2:$C$142,2,FALSE),"")</f>
        <v/>
      </c>
      <c r="E423" s="220" t="str">
        <f>IFERROR(VLOOKUP(B423,'اسماء العملاء'!$A$2:$C$142,3,FALSE),"")</f>
        <v/>
      </c>
      <c r="F423" s="201"/>
      <c r="G423" s="201"/>
      <c r="H423" s="201"/>
    </row>
    <row r="424" spans="1:8" ht="21.9" customHeight="1" x14ac:dyDescent="0.3">
      <c r="A424" s="201" t="str">
        <f t="shared" ca="1" si="6"/>
        <v/>
      </c>
      <c r="B424" s="143"/>
      <c r="C424" s="142" t="str">
        <f>IFERROR(VLOOKUP(B424,'اسماء العملاء'!$A$2:$E$142,5,FALSE),"")</f>
        <v/>
      </c>
      <c r="D424" s="143" t="str">
        <f>IFERROR(VLOOKUP(B424,'اسماء العملاء'!$A$2:$C$142,2,FALSE),"")</f>
        <v/>
      </c>
      <c r="E424" s="220" t="str">
        <f>IFERROR(VLOOKUP(B424,'اسماء العملاء'!$A$2:$C$142,3,FALSE),"")</f>
        <v/>
      </c>
      <c r="F424" s="201"/>
      <c r="G424" s="201"/>
      <c r="H424" s="201"/>
    </row>
    <row r="425" spans="1:8" ht="21.9" customHeight="1" x14ac:dyDescent="0.3">
      <c r="A425" s="201" t="str">
        <f t="shared" ca="1" si="6"/>
        <v/>
      </c>
      <c r="B425" s="143"/>
      <c r="C425" s="142" t="str">
        <f>IFERROR(VLOOKUP(B425,'اسماء العملاء'!$A$2:$E$142,5,FALSE),"")</f>
        <v/>
      </c>
      <c r="D425" s="143" t="str">
        <f>IFERROR(VLOOKUP(B425,'اسماء العملاء'!$A$2:$C$142,2,FALSE),"")</f>
        <v/>
      </c>
      <c r="E425" s="220" t="str">
        <f>IFERROR(VLOOKUP(B425,'اسماء العملاء'!$A$2:$C$142,3,FALSE),"")</f>
        <v/>
      </c>
      <c r="F425" s="201"/>
      <c r="G425" s="201"/>
      <c r="H425" s="201"/>
    </row>
    <row r="426" spans="1:8" ht="21.9" customHeight="1" x14ac:dyDescent="0.3">
      <c r="A426" s="201" t="str">
        <f t="shared" ca="1" si="6"/>
        <v/>
      </c>
      <c r="B426" s="143"/>
      <c r="C426" s="142" t="str">
        <f>IFERROR(VLOOKUP(B426,'اسماء العملاء'!$A$2:$E$142,5,FALSE),"")</f>
        <v/>
      </c>
      <c r="D426" s="143" t="str">
        <f>IFERROR(VLOOKUP(B426,'اسماء العملاء'!$A$2:$C$142,2,FALSE),"")</f>
        <v/>
      </c>
      <c r="E426" s="220" t="str">
        <f>IFERROR(VLOOKUP(B426,'اسماء العملاء'!$A$2:$C$142,3,FALSE),"")</f>
        <v/>
      </c>
      <c r="F426" s="201"/>
      <c r="G426" s="201"/>
      <c r="H426" s="201"/>
    </row>
    <row r="427" spans="1:8" ht="21.9" customHeight="1" x14ac:dyDescent="0.3">
      <c r="A427" s="201" t="str">
        <f t="shared" ca="1" si="6"/>
        <v/>
      </c>
      <c r="B427" s="143"/>
      <c r="C427" s="142" t="str">
        <f>IFERROR(VLOOKUP(B427,'اسماء العملاء'!$A$2:$E$142,5,FALSE),"")</f>
        <v/>
      </c>
      <c r="D427" s="143" t="str">
        <f>IFERROR(VLOOKUP(B427,'اسماء العملاء'!$A$2:$C$142,2,FALSE),"")</f>
        <v/>
      </c>
      <c r="E427" s="220" t="str">
        <f>IFERROR(VLOOKUP(B427,'اسماء العملاء'!$A$2:$C$142,3,FALSE),"")</f>
        <v/>
      </c>
      <c r="F427" s="201"/>
      <c r="G427" s="201"/>
      <c r="H427" s="201"/>
    </row>
    <row r="428" spans="1:8" ht="21.9" customHeight="1" x14ac:dyDescent="0.3">
      <c r="A428" s="201" t="str">
        <f t="shared" ca="1" si="6"/>
        <v/>
      </c>
      <c r="B428" s="143"/>
      <c r="C428" s="142" t="str">
        <f>IFERROR(VLOOKUP(B428,'اسماء العملاء'!$A$2:$E$142,5,FALSE),"")</f>
        <v/>
      </c>
      <c r="D428" s="143" t="str">
        <f>IFERROR(VLOOKUP(B428,'اسماء العملاء'!$A$2:$C$142,2,FALSE),"")</f>
        <v/>
      </c>
      <c r="E428" s="220" t="str">
        <f>IFERROR(VLOOKUP(B428,'اسماء العملاء'!$A$2:$C$142,3,FALSE),"")</f>
        <v/>
      </c>
      <c r="F428" s="201"/>
      <c r="G428" s="201"/>
      <c r="H428" s="201"/>
    </row>
    <row r="429" spans="1:8" ht="21.9" customHeight="1" x14ac:dyDescent="0.3">
      <c r="A429" s="201" t="str">
        <f t="shared" ca="1" si="6"/>
        <v/>
      </c>
      <c r="B429" s="143"/>
      <c r="C429" s="142" t="str">
        <f>IFERROR(VLOOKUP(B429,'اسماء العملاء'!$A$2:$E$142,5,FALSE),"")</f>
        <v/>
      </c>
      <c r="D429" s="143" t="str">
        <f>IFERROR(VLOOKUP(B429,'اسماء العملاء'!$A$2:$C$142,2,FALSE),"")</f>
        <v/>
      </c>
      <c r="E429" s="220" t="str">
        <f>IFERROR(VLOOKUP(B429,'اسماء العملاء'!$A$2:$C$142,3,FALSE),"")</f>
        <v/>
      </c>
      <c r="F429" s="201"/>
      <c r="G429" s="201"/>
      <c r="H429" s="201"/>
    </row>
    <row r="430" spans="1:8" ht="21.9" customHeight="1" x14ac:dyDescent="0.3">
      <c r="A430" s="201" t="str">
        <f t="shared" ca="1" si="6"/>
        <v/>
      </c>
      <c r="B430" s="143"/>
      <c r="C430" s="142" t="str">
        <f>IFERROR(VLOOKUP(B430,'اسماء العملاء'!$A$2:$E$142,5,FALSE),"")</f>
        <v/>
      </c>
      <c r="D430" s="143" t="str">
        <f>IFERROR(VLOOKUP(B430,'اسماء العملاء'!$A$2:$C$142,2,FALSE),"")</f>
        <v/>
      </c>
      <c r="E430" s="220" t="str">
        <f>IFERROR(VLOOKUP(B430,'اسماء العملاء'!$A$2:$C$142,3,FALSE),"")</f>
        <v/>
      </c>
      <c r="F430" s="201"/>
      <c r="G430" s="201"/>
      <c r="H430" s="201"/>
    </row>
    <row r="431" spans="1:8" ht="21.9" customHeight="1" x14ac:dyDescent="0.3">
      <c r="A431" s="201" t="str">
        <f t="shared" ca="1" si="6"/>
        <v/>
      </c>
      <c r="B431" s="143"/>
      <c r="C431" s="142" t="str">
        <f>IFERROR(VLOOKUP(B431,'اسماء العملاء'!$A$2:$E$142,5,FALSE),"")</f>
        <v/>
      </c>
      <c r="D431" s="143" t="str">
        <f>IFERROR(VLOOKUP(B431,'اسماء العملاء'!$A$2:$C$142,2,FALSE),"")</f>
        <v/>
      </c>
      <c r="E431" s="220" t="str">
        <f>IFERROR(VLOOKUP(B431,'اسماء العملاء'!$A$2:$C$142,3,FALSE),"")</f>
        <v/>
      </c>
      <c r="F431" s="201"/>
      <c r="G431" s="201"/>
      <c r="H431" s="201"/>
    </row>
    <row r="432" spans="1:8" ht="21.9" customHeight="1" x14ac:dyDescent="0.3">
      <c r="A432" s="201" t="str">
        <f t="shared" ca="1" si="6"/>
        <v/>
      </c>
      <c r="B432" s="143"/>
      <c r="C432" s="142" t="str">
        <f>IFERROR(VLOOKUP(B432,'اسماء العملاء'!$A$2:$E$142,5,FALSE),"")</f>
        <v/>
      </c>
      <c r="D432" s="143" t="str">
        <f>IFERROR(VLOOKUP(B432,'اسماء العملاء'!$A$2:$C$142,2,FALSE),"")</f>
        <v/>
      </c>
      <c r="E432" s="220" t="str">
        <f>IFERROR(VLOOKUP(B432,'اسماء العملاء'!$A$2:$C$142,3,FALSE),"")</f>
        <v/>
      </c>
      <c r="F432" s="201"/>
      <c r="G432" s="201"/>
      <c r="H432" s="201"/>
    </row>
    <row r="433" spans="1:8" ht="21.9" customHeight="1" x14ac:dyDescent="0.3">
      <c r="A433" s="201" t="str">
        <f t="shared" ca="1" si="6"/>
        <v/>
      </c>
      <c r="B433" s="143"/>
      <c r="C433" s="142" t="str">
        <f>IFERROR(VLOOKUP(B433,'اسماء العملاء'!$A$2:$E$142,5,FALSE),"")</f>
        <v/>
      </c>
      <c r="D433" s="143" t="str">
        <f>IFERROR(VLOOKUP(B433,'اسماء العملاء'!$A$2:$C$142,2,FALSE),"")</f>
        <v/>
      </c>
      <c r="E433" s="220" t="str">
        <f>IFERROR(VLOOKUP(B433,'اسماء العملاء'!$A$2:$C$142,3,FALSE),"")</f>
        <v/>
      </c>
      <c r="F433" s="201"/>
      <c r="G433" s="201"/>
      <c r="H433" s="201"/>
    </row>
    <row r="434" spans="1:8" ht="21.9" customHeight="1" x14ac:dyDescent="0.3">
      <c r="A434" s="201" t="str">
        <f t="shared" ca="1" si="6"/>
        <v/>
      </c>
      <c r="B434" s="143"/>
      <c r="C434" s="142" t="str">
        <f>IFERROR(VLOOKUP(B434,'اسماء العملاء'!$A$2:$E$142,5,FALSE),"")</f>
        <v/>
      </c>
      <c r="D434" s="143" t="str">
        <f>IFERROR(VLOOKUP(B434,'اسماء العملاء'!$A$2:$C$142,2,FALSE),"")</f>
        <v/>
      </c>
      <c r="E434" s="220" t="str">
        <f>IFERROR(VLOOKUP(B434,'اسماء العملاء'!$A$2:$C$142,3,FALSE),"")</f>
        <v/>
      </c>
      <c r="F434" s="201"/>
      <c r="G434" s="201"/>
      <c r="H434" s="201"/>
    </row>
    <row r="435" spans="1:8" ht="21.9" customHeight="1" x14ac:dyDescent="0.3">
      <c r="A435" s="201" t="str">
        <f t="shared" ca="1" si="6"/>
        <v/>
      </c>
      <c r="B435" s="143"/>
      <c r="C435" s="142" t="str">
        <f>IFERROR(VLOOKUP(B435,'اسماء العملاء'!$A$2:$E$142,5,FALSE),"")</f>
        <v/>
      </c>
      <c r="D435" s="143" t="str">
        <f>IFERROR(VLOOKUP(B435,'اسماء العملاء'!$A$2:$C$142,2,FALSE),"")</f>
        <v/>
      </c>
      <c r="E435" s="220" t="str">
        <f>IFERROR(VLOOKUP(B435,'اسماء العملاء'!$A$2:$C$142,3,FALSE),"")</f>
        <v/>
      </c>
      <c r="F435" s="201"/>
      <c r="G435" s="201"/>
      <c r="H435" s="201"/>
    </row>
    <row r="436" spans="1:8" ht="21.9" customHeight="1" x14ac:dyDescent="0.3">
      <c r="A436" s="201" t="str">
        <f t="shared" ca="1" si="6"/>
        <v/>
      </c>
      <c r="B436" s="143"/>
      <c r="C436" s="142" t="str">
        <f>IFERROR(VLOOKUP(B436,'اسماء العملاء'!$A$2:$E$142,5,FALSE),"")</f>
        <v/>
      </c>
      <c r="D436" s="143" t="str">
        <f>IFERROR(VLOOKUP(B436,'اسماء العملاء'!$A$2:$C$142,2,FALSE),"")</f>
        <v/>
      </c>
      <c r="E436" s="220" t="str">
        <f>IFERROR(VLOOKUP(B436,'اسماء العملاء'!$A$2:$C$142,3,FALSE),"")</f>
        <v/>
      </c>
      <c r="F436" s="201"/>
      <c r="G436" s="201"/>
      <c r="H436" s="201"/>
    </row>
    <row r="437" spans="1:8" ht="21.9" customHeight="1" x14ac:dyDescent="0.3">
      <c r="A437" s="201" t="str">
        <f t="shared" ca="1" si="6"/>
        <v/>
      </c>
      <c r="B437" s="143"/>
      <c r="C437" s="142" t="str">
        <f>IFERROR(VLOOKUP(B437,'اسماء العملاء'!$A$2:$E$142,5,FALSE),"")</f>
        <v/>
      </c>
      <c r="D437" s="143" t="str">
        <f>IFERROR(VLOOKUP(B437,'اسماء العملاء'!$A$2:$C$142,2,FALSE),"")</f>
        <v/>
      </c>
      <c r="E437" s="220" t="str">
        <f>IFERROR(VLOOKUP(B437,'اسماء العملاء'!$A$2:$C$142,3,FALSE),"")</f>
        <v/>
      </c>
      <c r="F437" s="201"/>
      <c r="G437" s="201"/>
      <c r="H437" s="201"/>
    </row>
    <row r="438" spans="1:8" ht="21.9" customHeight="1" x14ac:dyDescent="0.3">
      <c r="A438" s="201" t="str">
        <f t="shared" ca="1" si="6"/>
        <v/>
      </c>
      <c r="B438" s="143"/>
      <c r="C438" s="142" t="str">
        <f>IFERROR(VLOOKUP(B438,'اسماء العملاء'!$A$2:$E$142,5,FALSE),"")</f>
        <v/>
      </c>
      <c r="D438" s="143" t="str">
        <f>IFERROR(VLOOKUP(B438,'اسماء العملاء'!$A$2:$C$142,2,FALSE),"")</f>
        <v/>
      </c>
      <c r="E438" s="220" t="str">
        <f>IFERROR(VLOOKUP(B438,'اسماء العملاء'!$A$2:$C$142,3,FALSE),"")</f>
        <v/>
      </c>
      <c r="F438" s="201"/>
      <c r="G438" s="201"/>
      <c r="H438" s="201"/>
    </row>
    <row r="439" spans="1:8" ht="21.9" customHeight="1" x14ac:dyDescent="0.3">
      <c r="A439" s="201" t="str">
        <f t="shared" ca="1" si="6"/>
        <v/>
      </c>
      <c r="B439" s="143"/>
      <c r="C439" s="142" t="str">
        <f>IFERROR(VLOOKUP(B439,'اسماء العملاء'!$A$2:$E$142,5,FALSE),"")</f>
        <v/>
      </c>
      <c r="D439" s="143" t="str">
        <f>IFERROR(VLOOKUP(B439,'اسماء العملاء'!$A$2:$C$142,2,FALSE),"")</f>
        <v/>
      </c>
      <c r="E439" s="220" t="str">
        <f>IFERROR(VLOOKUP(B439,'اسماء العملاء'!$A$2:$C$142,3,FALSE),"")</f>
        <v/>
      </c>
      <c r="F439" s="201"/>
      <c r="G439" s="201"/>
      <c r="H439" s="201"/>
    </row>
    <row r="440" spans="1:8" ht="21.9" customHeight="1" x14ac:dyDescent="0.3">
      <c r="A440" s="201" t="str">
        <f t="shared" ca="1" si="6"/>
        <v/>
      </c>
      <c r="B440" s="143"/>
      <c r="C440" s="142" t="str">
        <f>IFERROR(VLOOKUP(B440,'اسماء العملاء'!$A$2:$E$142,5,FALSE),"")</f>
        <v/>
      </c>
      <c r="D440" s="143" t="str">
        <f>IFERROR(VLOOKUP(B440,'اسماء العملاء'!$A$2:$C$142,2,FALSE),"")</f>
        <v/>
      </c>
      <c r="E440" s="220" t="str">
        <f>IFERROR(VLOOKUP(B440,'اسماء العملاء'!$A$2:$C$142,3,FALSE),"")</f>
        <v/>
      </c>
      <c r="F440" s="201"/>
      <c r="G440" s="201"/>
      <c r="H440" s="201"/>
    </row>
    <row r="441" spans="1:8" ht="21.9" customHeight="1" x14ac:dyDescent="0.3">
      <c r="A441" s="201" t="str">
        <f t="shared" ca="1" si="6"/>
        <v/>
      </c>
      <c r="B441" s="143"/>
      <c r="C441" s="142" t="str">
        <f>IFERROR(VLOOKUP(B441,'اسماء العملاء'!$A$2:$E$142,5,FALSE),"")</f>
        <v/>
      </c>
      <c r="D441" s="143" t="str">
        <f>IFERROR(VLOOKUP(B441,'اسماء العملاء'!$A$2:$C$142,2,FALSE),"")</f>
        <v/>
      </c>
      <c r="E441" s="220" t="str">
        <f>IFERROR(VLOOKUP(B441,'اسماء العملاء'!$A$2:$C$142,3,FALSE),"")</f>
        <v/>
      </c>
      <c r="F441" s="201"/>
      <c r="G441" s="201"/>
      <c r="H441" s="201"/>
    </row>
    <row r="442" spans="1:8" ht="21.9" customHeight="1" x14ac:dyDescent="0.3">
      <c r="A442" s="201" t="str">
        <f t="shared" ca="1" si="6"/>
        <v/>
      </c>
      <c r="B442" s="143"/>
      <c r="C442" s="142" t="str">
        <f>IFERROR(VLOOKUP(B442,'اسماء العملاء'!$A$2:$E$142,5,FALSE),"")</f>
        <v/>
      </c>
      <c r="D442" s="143" t="str">
        <f>IFERROR(VLOOKUP(B442,'اسماء العملاء'!$A$2:$C$142,2,FALSE),"")</f>
        <v/>
      </c>
      <c r="E442" s="220" t="str">
        <f>IFERROR(VLOOKUP(B442,'اسماء العملاء'!$A$2:$C$142,3,FALSE),"")</f>
        <v/>
      </c>
      <c r="F442" s="201"/>
      <c r="G442" s="201"/>
      <c r="H442" s="201"/>
    </row>
    <row r="443" spans="1:8" ht="21.9" customHeight="1" x14ac:dyDescent="0.3">
      <c r="A443" s="201" t="str">
        <f t="shared" ca="1" si="6"/>
        <v/>
      </c>
      <c r="B443" s="143"/>
      <c r="C443" s="142" t="str">
        <f>IFERROR(VLOOKUP(B443,'اسماء العملاء'!$A$2:$E$142,5,FALSE),"")</f>
        <v/>
      </c>
      <c r="D443" s="143" t="str">
        <f>IFERROR(VLOOKUP(B443,'اسماء العملاء'!$A$2:$C$142,2,FALSE),"")</f>
        <v/>
      </c>
      <c r="E443" s="220" t="str">
        <f>IFERROR(VLOOKUP(B443,'اسماء العملاء'!$A$2:$C$142,3,FALSE),"")</f>
        <v/>
      </c>
      <c r="F443" s="201"/>
      <c r="G443" s="201"/>
      <c r="H443" s="201"/>
    </row>
    <row r="444" spans="1:8" ht="21.9" customHeight="1" x14ac:dyDescent="0.3">
      <c r="A444" s="201" t="str">
        <f t="shared" ca="1" si="6"/>
        <v/>
      </c>
      <c r="B444" s="143"/>
      <c r="C444" s="142" t="str">
        <f>IFERROR(VLOOKUP(B444,'اسماء العملاء'!$A$2:$E$142,5,FALSE),"")</f>
        <v/>
      </c>
      <c r="D444" s="143" t="str">
        <f>IFERROR(VLOOKUP(B444,'اسماء العملاء'!$A$2:$C$142,2,FALSE),"")</f>
        <v/>
      </c>
      <c r="E444" s="220" t="str">
        <f>IFERROR(VLOOKUP(B444,'اسماء العملاء'!$A$2:$C$142,3,FALSE),"")</f>
        <v/>
      </c>
      <c r="F444" s="201"/>
      <c r="G444" s="201"/>
      <c r="H444" s="201"/>
    </row>
    <row r="445" spans="1:8" ht="21.9" customHeight="1" x14ac:dyDescent="0.3">
      <c r="A445" s="201" t="str">
        <f t="shared" ca="1" si="6"/>
        <v/>
      </c>
      <c r="B445" s="143"/>
      <c r="C445" s="142" t="str">
        <f>IFERROR(VLOOKUP(B445,'اسماء العملاء'!$A$2:$E$142,5,FALSE),"")</f>
        <v/>
      </c>
      <c r="D445" s="143" t="str">
        <f>IFERROR(VLOOKUP(B445,'اسماء العملاء'!$A$2:$C$142,2,FALSE),"")</f>
        <v/>
      </c>
      <c r="E445" s="220" t="str">
        <f>IFERROR(VLOOKUP(B445,'اسماء العملاء'!$A$2:$C$142,3,FALSE),"")</f>
        <v/>
      </c>
      <c r="F445" s="201"/>
      <c r="G445" s="201"/>
      <c r="H445" s="201"/>
    </row>
    <row r="446" spans="1:8" ht="21.9" customHeight="1" x14ac:dyDescent="0.3">
      <c r="A446" s="201" t="str">
        <f t="shared" ca="1" si="6"/>
        <v/>
      </c>
      <c r="B446" s="143"/>
      <c r="C446" s="142" t="str">
        <f>IFERROR(VLOOKUP(B446,'اسماء العملاء'!$A$2:$E$142,5,FALSE),"")</f>
        <v/>
      </c>
      <c r="D446" s="143" t="str">
        <f>IFERROR(VLOOKUP(B446,'اسماء العملاء'!$A$2:$C$142,2,FALSE),"")</f>
        <v/>
      </c>
      <c r="E446" s="220" t="str">
        <f>IFERROR(VLOOKUP(B446,'اسماء العملاء'!$A$2:$C$142,3,FALSE),"")</f>
        <v/>
      </c>
      <c r="F446" s="201"/>
      <c r="G446" s="201"/>
      <c r="H446" s="201"/>
    </row>
    <row r="447" spans="1:8" ht="21.9" customHeight="1" x14ac:dyDescent="0.3">
      <c r="A447" s="201" t="str">
        <f t="shared" ca="1" si="6"/>
        <v/>
      </c>
      <c r="B447" s="143"/>
      <c r="C447" s="142" t="str">
        <f>IFERROR(VLOOKUP(B447,'اسماء العملاء'!$A$2:$E$142,5,FALSE),"")</f>
        <v/>
      </c>
      <c r="D447" s="143" t="str">
        <f>IFERROR(VLOOKUP(B447,'اسماء العملاء'!$A$2:$C$142,2,FALSE),"")</f>
        <v/>
      </c>
      <c r="E447" s="220" t="str">
        <f>IFERROR(VLOOKUP(B447,'اسماء العملاء'!$A$2:$C$142,3,FALSE),"")</f>
        <v/>
      </c>
      <c r="F447" s="201"/>
      <c r="G447" s="201"/>
      <c r="H447" s="201"/>
    </row>
    <row r="448" spans="1:8" ht="21.9" customHeight="1" x14ac:dyDescent="0.3">
      <c r="A448" s="201" t="str">
        <f t="shared" ca="1" si="6"/>
        <v/>
      </c>
      <c r="B448" s="143"/>
      <c r="C448" s="142" t="str">
        <f>IFERROR(VLOOKUP(B448,'اسماء العملاء'!$A$2:$E$142,5,FALSE),"")</f>
        <v/>
      </c>
      <c r="D448" s="143" t="str">
        <f>IFERROR(VLOOKUP(B448,'اسماء العملاء'!$A$2:$C$142,2,FALSE),"")</f>
        <v/>
      </c>
      <c r="E448" s="220" t="str">
        <f>IFERROR(VLOOKUP(B448,'اسماء العملاء'!$A$2:$C$142,3,FALSE),"")</f>
        <v/>
      </c>
      <c r="F448" s="201"/>
      <c r="G448" s="201"/>
      <c r="H448" s="201"/>
    </row>
    <row r="449" spans="1:8" ht="21.9" customHeight="1" x14ac:dyDescent="0.3">
      <c r="A449" s="201" t="str">
        <f t="shared" ca="1" si="6"/>
        <v/>
      </c>
      <c r="B449" s="143"/>
      <c r="C449" s="142" t="str">
        <f>IFERROR(VLOOKUP(B449,'اسماء العملاء'!$A$2:$E$142,5,FALSE),"")</f>
        <v/>
      </c>
      <c r="D449" s="143" t="str">
        <f>IFERROR(VLOOKUP(B449,'اسماء العملاء'!$A$2:$C$142,2,FALSE),"")</f>
        <v/>
      </c>
      <c r="E449" s="220" t="str">
        <f>IFERROR(VLOOKUP(B449,'اسماء العملاء'!$A$2:$C$142,3,FALSE),"")</f>
        <v/>
      </c>
      <c r="F449" s="201"/>
      <c r="G449" s="201"/>
      <c r="H449" s="201"/>
    </row>
    <row r="450" spans="1:8" ht="21.9" customHeight="1" x14ac:dyDescent="0.3">
      <c r="A450" s="201" t="str">
        <f t="shared" ca="1" si="6"/>
        <v/>
      </c>
      <c r="B450" s="143"/>
      <c r="C450" s="142" t="str">
        <f>IFERROR(VLOOKUP(B450,'اسماء العملاء'!$A$2:$E$142,5,FALSE),"")</f>
        <v/>
      </c>
      <c r="D450" s="143" t="str">
        <f>IFERROR(VLOOKUP(B450,'اسماء العملاء'!$A$2:$C$142,2,FALSE),"")</f>
        <v/>
      </c>
      <c r="E450" s="220" t="str">
        <f>IFERROR(VLOOKUP(B450,'اسماء العملاء'!$A$2:$C$142,3,FALSE),"")</f>
        <v/>
      </c>
      <c r="F450" s="201"/>
      <c r="G450" s="201"/>
      <c r="H450" s="201"/>
    </row>
    <row r="451" spans="1:8" ht="21.9" customHeight="1" x14ac:dyDescent="0.3">
      <c r="A451" s="201" t="str">
        <f t="shared" ca="1" si="6"/>
        <v/>
      </c>
      <c r="B451" s="143"/>
      <c r="C451" s="142" t="str">
        <f>IFERROR(VLOOKUP(B451,'اسماء العملاء'!$A$2:$E$142,5,FALSE),"")</f>
        <v/>
      </c>
      <c r="D451" s="143" t="str">
        <f>IFERROR(VLOOKUP(B451,'اسماء العملاء'!$A$2:$C$142,2,FALSE),"")</f>
        <v/>
      </c>
      <c r="E451" s="220" t="str">
        <f>IFERROR(VLOOKUP(B451,'اسماء العملاء'!$A$2:$C$142,3,FALSE),"")</f>
        <v/>
      </c>
      <c r="F451" s="201"/>
      <c r="G451" s="201"/>
      <c r="H451" s="201"/>
    </row>
    <row r="452" spans="1:8" ht="21.9" customHeight="1" x14ac:dyDescent="0.3">
      <c r="A452" s="201" t="str">
        <f t="shared" ref="A452:A515" ca="1" si="7">IF(B452="","",TODAY())</f>
        <v/>
      </c>
      <c r="B452" s="143"/>
      <c r="C452" s="142" t="str">
        <f>IFERROR(VLOOKUP(B452,'اسماء العملاء'!$A$2:$E$142,5,FALSE),"")</f>
        <v/>
      </c>
      <c r="D452" s="143" t="str">
        <f>IFERROR(VLOOKUP(B452,'اسماء العملاء'!$A$2:$C$142,2,FALSE),"")</f>
        <v/>
      </c>
      <c r="E452" s="220" t="str">
        <f>IFERROR(VLOOKUP(B452,'اسماء العملاء'!$A$2:$C$142,3,FALSE),"")</f>
        <v/>
      </c>
      <c r="F452" s="201"/>
      <c r="G452" s="201"/>
      <c r="H452" s="201"/>
    </row>
    <row r="453" spans="1:8" ht="21.9" customHeight="1" x14ac:dyDescent="0.3">
      <c r="A453" s="201" t="str">
        <f t="shared" ca="1" si="7"/>
        <v/>
      </c>
      <c r="B453" s="143"/>
      <c r="C453" s="142" t="str">
        <f>IFERROR(VLOOKUP(B453,'اسماء العملاء'!$A$2:$E$142,5,FALSE),"")</f>
        <v/>
      </c>
      <c r="D453" s="143" t="str">
        <f>IFERROR(VLOOKUP(B453,'اسماء العملاء'!$A$2:$C$142,2,FALSE),"")</f>
        <v/>
      </c>
      <c r="E453" s="220" t="str">
        <f>IFERROR(VLOOKUP(B453,'اسماء العملاء'!$A$2:$C$142,3,FALSE),"")</f>
        <v/>
      </c>
      <c r="F453" s="201"/>
      <c r="G453" s="201"/>
      <c r="H453" s="201"/>
    </row>
    <row r="454" spans="1:8" ht="21.9" customHeight="1" x14ac:dyDescent="0.3">
      <c r="A454" s="201" t="str">
        <f t="shared" ca="1" si="7"/>
        <v/>
      </c>
      <c r="B454" s="143"/>
      <c r="C454" s="142" t="str">
        <f>IFERROR(VLOOKUP(B454,'اسماء العملاء'!$A$2:$E$142,5,FALSE),"")</f>
        <v/>
      </c>
      <c r="D454" s="143" t="str">
        <f>IFERROR(VLOOKUP(B454,'اسماء العملاء'!$A$2:$C$142,2,FALSE),"")</f>
        <v/>
      </c>
      <c r="E454" s="220" t="str">
        <f>IFERROR(VLOOKUP(B454,'اسماء العملاء'!$A$2:$C$142,3,FALSE),"")</f>
        <v/>
      </c>
      <c r="F454" s="201"/>
      <c r="G454" s="201"/>
      <c r="H454" s="201"/>
    </row>
    <row r="455" spans="1:8" ht="21.9" customHeight="1" x14ac:dyDescent="0.3">
      <c r="A455" s="201" t="str">
        <f t="shared" ca="1" si="7"/>
        <v/>
      </c>
      <c r="B455" s="143"/>
      <c r="C455" s="142" t="str">
        <f>IFERROR(VLOOKUP(B455,'اسماء العملاء'!$A$2:$E$142,5,FALSE),"")</f>
        <v/>
      </c>
      <c r="D455" s="143" t="str">
        <f>IFERROR(VLOOKUP(B455,'اسماء العملاء'!$A$2:$C$142,2,FALSE),"")</f>
        <v/>
      </c>
      <c r="E455" s="220" t="str">
        <f>IFERROR(VLOOKUP(B455,'اسماء العملاء'!$A$2:$C$142,3,FALSE),"")</f>
        <v/>
      </c>
      <c r="F455" s="201"/>
      <c r="G455" s="201"/>
      <c r="H455" s="201"/>
    </row>
    <row r="456" spans="1:8" ht="21.9" customHeight="1" x14ac:dyDescent="0.3">
      <c r="A456" s="201" t="str">
        <f t="shared" ca="1" si="7"/>
        <v/>
      </c>
      <c r="B456" s="143"/>
      <c r="C456" s="142" t="str">
        <f>IFERROR(VLOOKUP(B456,'اسماء العملاء'!$A$2:$E$142,5,FALSE),"")</f>
        <v/>
      </c>
      <c r="D456" s="143" t="str">
        <f>IFERROR(VLOOKUP(B456,'اسماء العملاء'!$A$2:$C$142,2,FALSE),"")</f>
        <v/>
      </c>
      <c r="E456" s="220" t="str">
        <f>IFERROR(VLOOKUP(B456,'اسماء العملاء'!$A$2:$C$142,3,FALSE),"")</f>
        <v/>
      </c>
      <c r="F456" s="201"/>
      <c r="G456" s="201"/>
      <c r="H456" s="201"/>
    </row>
    <row r="457" spans="1:8" ht="21.9" customHeight="1" x14ac:dyDescent="0.3">
      <c r="A457" s="201" t="str">
        <f t="shared" ca="1" si="7"/>
        <v/>
      </c>
      <c r="B457" s="143"/>
      <c r="C457" s="142" t="str">
        <f>IFERROR(VLOOKUP(B457,'اسماء العملاء'!$A$2:$E$142,5,FALSE),"")</f>
        <v/>
      </c>
      <c r="D457" s="143" t="str">
        <f>IFERROR(VLOOKUP(B457,'اسماء العملاء'!$A$2:$C$142,2,FALSE),"")</f>
        <v/>
      </c>
      <c r="E457" s="220" t="str">
        <f>IFERROR(VLOOKUP(B457,'اسماء العملاء'!$A$2:$C$142,3,FALSE),"")</f>
        <v/>
      </c>
      <c r="F457" s="201"/>
      <c r="G457" s="201"/>
      <c r="H457" s="201"/>
    </row>
    <row r="458" spans="1:8" ht="21.9" customHeight="1" x14ac:dyDescent="0.3">
      <c r="A458" s="201" t="str">
        <f t="shared" ca="1" si="7"/>
        <v/>
      </c>
      <c r="B458" s="143"/>
      <c r="C458" s="142" t="str">
        <f>IFERROR(VLOOKUP(B458,'اسماء العملاء'!$A$2:$E$142,5,FALSE),"")</f>
        <v/>
      </c>
      <c r="D458" s="143" t="str">
        <f>IFERROR(VLOOKUP(B458,'اسماء العملاء'!$A$2:$C$142,2,FALSE),"")</f>
        <v/>
      </c>
      <c r="E458" s="220" t="str">
        <f>IFERROR(VLOOKUP(B458,'اسماء العملاء'!$A$2:$C$142,3,FALSE),"")</f>
        <v/>
      </c>
      <c r="F458" s="201"/>
      <c r="G458" s="201"/>
      <c r="H458" s="201"/>
    </row>
    <row r="459" spans="1:8" ht="21.9" customHeight="1" x14ac:dyDescent="0.3">
      <c r="A459" s="201" t="str">
        <f t="shared" ca="1" si="7"/>
        <v/>
      </c>
      <c r="B459" s="143"/>
      <c r="C459" s="142" t="str">
        <f>IFERROR(VLOOKUP(B459,'اسماء العملاء'!$A$2:$E$142,5,FALSE),"")</f>
        <v/>
      </c>
      <c r="D459" s="143" t="str">
        <f>IFERROR(VLOOKUP(B459,'اسماء العملاء'!$A$2:$C$142,2,FALSE),"")</f>
        <v/>
      </c>
      <c r="E459" s="220" t="str">
        <f>IFERROR(VLOOKUP(B459,'اسماء العملاء'!$A$2:$C$142,3,FALSE),"")</f>
        <v/>
      </c>
      <c r="F459" s="201"/>
      <c r="G459" s="201"/>
      <c r="H459" s="201"/>
    </row>
    <row r="460" spans="1:8" ht="21.9" customHeight="1" x14ac:dyDescent="0.3">
      <c r="A460" s="201" t="str">
        <f t="shared" ca="1" si="7"/>
        <v/>
      </c>
      <c r="B460" s="143"/>
      <c r="C460" s="142" t="str">
        <f>IFERROR(VLOOKUP(B460,'اسماء العملاء'!$A$2:$E$142,5,FALSE),"")</f>
        <v/>
      </c>
      <c r="D460" s="143" t="str">
        <f>IFERROR(VLOOKUP(B460,'اسماء العملاء'!$A$2:$C$142,2,FALSE),"")</f>
        <v/>
      </c>
      <c r="E460" s="220" t="str">
        <f>IFERROR(VLOOKUP(B460,'اسماء العملاء'!$A$2:$C$142,3,FALSE),"")</f>
        <v/>
      </c>
      <c r="F460" s="201"/>
      <c r="G460" s="201"/>
      <c r="H460" s="201"/>
    </row>
    <row r="461" spans="1:8" ht="21.9" customHeight="1" x14ac:dyDescent="0.3">
      <c r="A461" s="201" t="str">
        <f t="shared" ca="1" si="7"/>
        <v/>
      </c>
      <c r="B461" s="143"/>
      <c r="C461" s="142" t="str">
        <f>IFERROR(VLOOKUP(B461,'اسماء العملاء'!$A$2:$E$142,5,FALSE),"")</f>
        <v/>
      </c>
      <c r="D461" s="143" t="str">
        <f>IFERROR(VLOOKUP(B461,'اسماء العملاء'!$A$2:$C$142,2,FALSE),"")</f>
        <v/>
      </c>
      <c r="E461" s="220" t="str">
        <f>IFERROR(VLOOKUP(B461,'اسماء العملاء'!$A$2:$C$142,3,FALSE),"")</f>
        <v/>
      </c>
      <c r="F461" s="201"/>
      <c r="G461" s="201"/>
      <c r="H461" s="201"/>
    </row>
    <row r="462" spans="1:8" ht="21.9" customHeight="1" x14ac:dyDescent="0.3">
      <c r="A462" s="201" t="str">
        <f t="shared" ca="1" si="7"/>
        <v/>
      </c>
      <c r="B462" s="143"/>
      <c r="C462" s="142" t="str">
        <f>IFERROR(VLOOKUP(B462,'اسماء العملاء'!$A$2:$E$142,5,FALSE),"")</f>
        <v/>
      </c>
      <c r="D462" s="143" t="str">
        <f>IFERROR(VLOOKUP(B462,'اسماء العملاء'!$A$2:$C$142,2,FALSE),"")</f>
        <v/>
      </c>
      <c r="E462" s="220" t="str">
        <f>IFERROR(VLOOKUP(B462,'اسماء العملاء'!$A$2:$C$142,3,FALSE),"")</f>
        <v/>
      </c>
      <c r="F462" s="201"/>
      <c r="G462" s="201"/>
      <c r="H462" s="201"/>
    </row>
    <row r="463" spans="1:8" ht="21.9" customHeight="1" x14ac:dyDescent="0.3">
      <c r="A463" s="201" t="str">
        <f t="shared" ca="1" si="7"/>
        <v/>
      </c>
      <c r="B463" s="143"/>
      <c r="C463" s="142" t="str">
        <f>IFERROR(VLOOKUP(B463,'اسماء العملاء'!$A$2:$E$142,5,FALSE),"")</f>
        <v/>
      </c>
      <c r="D463" s="143" t="str">
        <f>IFERROR(VLOOKUP(B463,'اسماء العملاء'!$A$2:$C$142,2,FALSE),"")</f>
        <v/>
      </c>
      <c r="E463" s="220" t="str">
        <f>IFERROR(VLOOKUP(B463,'اسماء العملاء'!$A$2:$C$142,3,FALSE),"")</f>
        <v/>
      </c>
      <c r="F463" s="201"/>
      <c r="G463" s="201"/>
      <c r="H463" s="201"/>
    </row>
    <row r="464" spans="1:8" ht="21.9" customHeight="1" x14ac:dyDescent="0.3">
      <c r="A464" s="201" t="str">
        <f t="shared" ca="1" si="7"/>
        <v/>
      </c>
      <c r="B464" s="143"/>
      <c r="C464" s="142" t="str">
        <f>IFERROR(VLOOKUP(B464,'اسماء العملاء'!$A$2:$E$142,5,FALSE),"")</f>
        <v/>
      </c>
      <c r="D464" s="143" t="str">
        <f>IFERROR(VLOOKUP(B464,'اسماء العملاء'!$A$2:$C$142,2,FALSE),"")</f>
        <v/>
      </c>
      <c r="E464" s="220" t="str">
        <f>IFERROR(VLOOKUP(B464,'اسماء العملاء'!$A$2:$C$142,3,FALSE),"")</f>
        <v/>
      </c>
      <c r="F464" s="201"/>
      <c r="G464" s="201"/>
      <c r="H464" s="201"/>
    </row>
    <row r="465" spans="1:8" ht="21.9" customHeight="1" x14ac:dyDescent="0.3">
      <c r="A465" s="201" t="str">
        <f t="shared" ca="1" si="7"/>
        <v/>
      </c>
      <c r="B465" s="143"/>
      <c r="C465" s="142" t="str">
        <f>IFERROR(VLOOKUP(B465,'اسماء العملاء'!$A$2:$E$142,5,FALSE),"")</f>
        <v/>
      </c>
      <c r="D465" s="143" t="str">
        <f>IFERROR(VLOOKUP(B465,'اسماء العملاء'!$A$2:$C$142,2,FALSE),"")</f>
        <v/>
      </c>
      <c r="E465" s="220" t="str">
        <f>IFERROR(VLOOKUP(B465,'اسماء العملاء'!$A$2:$C$142,3,FALSE),"")</f>
        <v/>
      </c>
      <c r="F465" s="201"/>
      <c r="G465" s="201"/>
      <c r="H465" s="201"/>
    </row>
    <row r="466" spans="1:8" ht="21.9" customHeight="1" x14ac:dyDescent="0.3">
      <c r="A466" s="201" t="str">
        <f t="shared" ca="1" si="7"/>
        <v/>
      </c>
      <c r="B466" s="143"/>
      <c r="C466" s="142" t="str">
        <f>IFERROR(VLOOKUP(B466,'اسماء العملاء'!$A$2:$E$142,5,FALSE),"")</f>
        <v/>
      </c>
      <c r="D466" s="143" t="str">
        <f>IFERROR(VLOOKUP(B466,'اسماء العملاء'!$A$2:$C$142,2,FALSE),"")</f>
        <v/>
      </c>
      <c r="E466" s="220" t="str">
        <f>IFERROR(VLOOKUP(B466,'اسماء العملاء'!$A$2:$C$142,3,FALSE),"")</f>
        <v/>
      </c>
      <c r="F466" s="201"/>
      <c r="G466" s="201"/>
      <c r="H466" s="201"/>
    </row>
    <row r="467" spans="1:8" ht="21.9" customHeight="1" x14ac:dyDescent="0.3">
      <c r="A467" s="201" t="str">
        <f t="shared" ca="1" si="7"/>
        <v/>
      </c>
      <c r="B467" s="143"/>
      <c r="C467" s="142" t="str">
        <f>IFERROR(VLOOKUP(B467,'اسماء العملاء'!$A$2:$E$142,5,FALSE),"")</f>
        <v/>
      </c>
      <c r="D467" s="143" t="str">
        <f>IFERROR(VLOOKUP(B467,'اسماء العملاء'!$A$2:$C$142,2,FALSE),"")</f>
        <v/>
      </c>
      <c r="E467" s="220" t="str">
        <f>IFERROR(VLOOKUP(B467,'اسماء العملاء'!$A$2:$C$142,3,FALSE),"")</f>
        <v/>
      </c>
      <c r="F467" s="201"/>
      <c r="G467" s="201"/>
      <c r="H467" s="201"/>
    </row>
    <row r="468" spans="1:8" ht="21.9" customHeight="1" x14ac:dyDescent="0.3">
      <c r="A468" s="201" t="str">
        <f t="shared" ca="1" si="7"/>
        <v/>
      </c>
      <c r="B468" s="143"/>
      <c r="C468" s="142" t="str">
        <f>IFERROR(VLOOKUP(B468,'اسماء العملاء'!$A$2:$E$142,5,FALSE),"")</f>
        <v/>
      </c>
      <c r="D468" s="143" t="str">
        <f>IFERROR(VLOOKUP(B468,'اسماء العملاء'!$A$2:$C$142,2,FALSE),"")</f>
        <v/>
      </c>
      <c r="E468" s="220" t="str">
        <f>IFERROR(VLOOKUP(B468,'اسماء العملاء'!$A$2:$C$142,3,FALSE),"")</f>
        <v/>
      </c>
      <c r="F468" s="201"/>
      <c r="G468" s="201"/>
      <c r="H468" s="201"/>
    </row>
    <row r="469" spans="1:8" ht="21.9" customHeight="1" x14ac:dyDescent="0.3">
      <c r="A469" s="201" t="str">
        <f t="shared" ca="1" si="7"/>
        <v/>
      </c>
      <c r="B469" s="143"/>
      <c r="C469" s="142" t="str">
        <f>IFERROR(VLOOKUP(B469,'اسماء العملاء'!$A$2:$E$142,5,FALSE),"")</f>
        <v/>
      </c>
      <c r="D469" s="143" t="str">
        <f>IFERROR(VLOOKUP(B469,'اسماء العملاء'!$A$2:$C$142,2,FALSE),"")</f>
        <v/>
      </c>
      <c r="E469" s="220" t="str">
        <f>IFERROR(VLOOKUP(B469,'اسماء العملاء'!$A$2:$C$142,3,FALSE),"")</f>
        <v/>
      </c>
      <c r="F469" s="201"/>
      <c r="G469" s="201"/>
      <c r="H469" s="201"/>
    </row>
    <row r="470" spans="1:8" ht="21.9" customHeight="1" x14ac:dyDescent="0.3">
      <c r="A470" s="201" t="str">
        <f t="shared" ca="1" si="7"/>
        <v/>
      </c>
      <c r="B470" s="143"/>
      <c r="C470" s="142" t="str">
        <f>IFERROR(VLOOKUP(B470,'اسماء العملاء'!$A$2:$E$142,5,FALSE),"")</f>
        <v/>
      </c>
      <c r="D470" s="143" t="str">
        <f>IFERROR(VLOOKUP(B470,'اسماء العملاء'!$A$2:$C$142,2,FALSE),"")</f>
        <v/>
      </c>
      <c r="E470" s="220" t="str">
        <f>IFERROR(VLOOKUP(B470,'اسماء العملاء'!$A$2:$C$142,3,FALSE),"")</f>
        <v/>
      </c>
      <c r="F470" s="201"/>
      <c r="G470" s="201"/>
      <c r="H470" s="201"/>
    </row>
    <row r="471" spans="1:8" ht="21.9" customHeight="1" x14ac:dyDescent="0.3">
      <c r="A471" s="201" t="str">
        <f t="shared" ca="1" si="7"/>
        <v/>
      </c>
      <c r="B471" s="143"/>
      <c r="C471" s="142" t="str">
        <f>IFERROR(VLOOKUP(B471,'اسماء العملاء'!$A$2:$E$142,5,FALSE),"")</f>
        <v/>
      </c>
      <c r="D471" s="143" t="str">
        <f>IFERROR(VLOOKUP(B471,'اسماء العملاء'!$A$2:$C$142,2,FALSE),"")</f>
        <v/>
      </c>
      <c r="E471" s="220" t="str">
        <f>IFERROR(VLOOKUP(B471,'اسماء العملاء'!$A$2:$C$142,3,FALSE),"")</f>
        <v/>
      </c>
      <c r="F471" s="201"/>
      <c r="G471" s="201"/>
      <c r="H471" s="201"/>
    </row>
    <row r="472" spans="1:8" ht="21.9" customHeight="1" x14ac:dyDescent="0.3">
      <c r="A472" s="201" t="str">
        <f t="shared" ca="1" si="7"/>
        <v/>
      </c>
      <c r="B472" s="143"/>
      <c r="C472" s="142" t="str">
        <f>IFERROR(VLOOKUP(B472,'اسماء العملاء'!$A$2:$E$142,5,FALSE),"")</f>
        <v/>
      </c>
      <c r="D472" s="143" t="str">
        <f>IFERROR(VLOOKUP(B472,'اسماء العملاء'!$A$2:$C$142,2,FALSE),"")</f>
        <v/>
      </c>
      <c r="E472" s="220" t="str">
        <f>IFERROR(VLOOKUP(B472,'اسماء العملاء'!$A$2:$C$142,3,FALSE),"")</f>
        <v/>
      </c>
      <c r="F472" s="201"/>
      <c r="G472" s="201"/>
      <c r="H472" s="201"/>
    </row>
    <row r="473" spans="1:8" ht="21.9" customHeight="1" x14ac:dyDescent="0.3">
      <c r="A473" s="201" t="str">
        <f t="shared" ca="1" si="7"/>
        <v/>
      </c>
      <c r="B473" s="143"/>
      <c r="C473" s="142" t="str">
        <f>IFERROR(VLOOKUP(B473,'اسماء العملاء'!$A$2:$E$142,5,FALSE),"")</f>
        <v/>
      </c>
      <c r="D473" s="143" t="str">
        <f>IFERROR(VLOOKUP(B473,'اسماء العملاء'!$A$2:$C$142,2,FALSE),"")</f>
        <v/>
      </c>
      <c r="E473" s="220" t="str">
        <f>IFERROR(VLOOKUP(B473,'اسماء العملاء'!$A$2:$C$142,3,FALSE),"")</f>
        <v/>
      </c>
      <c r="F473" s="201"/>
      <c r="G473" s="201"/>
      <c r="H473" s="201"/>
    </row>
    <row r="474" spans="1:8" ht="21.9" customHeight="1" x14ac:dyDescent="0.3">
      <c r="A474" s="201" t="str">
        <f t="shared" ca="1" si="7"/>
        <v/>
      </c>
      <c r="B474" s="143"/>
      <c r="C474" s="142" t="str">
        <f>IFERROR(VLOOKUP(B474,'اسماء العملاء'!$A$2:$E$142,5,FALSE),"")</f>
        <v/>
      </c>
      <c r="D474" s="143" t="str">
        <f>IFERROR(VLOOKUP(B474,'اسماء العملاء'!$A$2:$C$142,2,FALSE),"")</f>
        <v/>
      </c>
      <c r="E474" s="220" t="str">
        <f>IFERROR(VLOOKUP(B474,'اسماء العملاء'!$A$2:$C$142,3,FALSE),"")</f>
        <v/>
      </c>
      <c r="F474" s="201"/>
      <c r="G474" s="201"/>
      <c r="H474" s="201"/>
    </row>
    <row r="475" spans="1:8" ht="21.9" customHeight="1" x14ac:dyDescent="0.3">
      <c r="A475" s="201" t="str">
        <f t="shared" ca="1" si="7"/>
        <v/>
      </c>
      <c r="B475" s="143"/>
      <c r="C475" s="142" t="str">
        <f>IFERROR(VLOOKUP(B475,'اسماء العملاء'!$A$2:$E$142,5,FALSE),"")</f>
        <v/>
      </c>
      <c r="D475" s="143" t="str">
        <f>IFERROR(VLOOKUP(B475,'اسماء العملاء'!$A$2:$C$142,2,FALSE),"")</f>
        <v/>
      </c>
      <c r="E475" s="220" t="str">
        <f>IFERROR(VLOOKUP(B475,'اسماء العملاء'!$A$2:$C$142,3,FALSE),"")</f>
        <v/>
      </c>
      <c r="F475" s="201"/>
      <c r="G475" s="201"/>
      <c r="H475" s="201"/>
    </row>
    <row r="476" spans="1:8" ht="21.9" customHeight="1" x14ac:dyDescent="0.3">
      <c r="A476" s="201" t="str">
        <f t="shared" ca="1" si="7"/>
        <v/>
      </c>
      <c r="B476" s="143"/>
      <c r="C476" s="142" t="str">
        <f>IFERROR(VLOOKUP(B476,'اسماء العملاء'!$A$2:$E$142,5,FALSE),"")</f>
        <v/>
      </c>
      <c r="D476" s="143" t="str">
        <f>IFERROR(VLOOKUP(B476,'اسماء العملاء'!$A$2:$C$142,2,FALSE),"")</f>
        <v/>
      </c>
      <c r="E476" s="220" t="str">
        <f>IFERROR(VLOOKUP(B476,'اسماء العملاء'!$A$2:$C$142,3,FALSE),"")</f>
        <v/>
      </c>
      <c r="F476" s="201"/>
      <c r="G476" s="201"/>
      <c r="H476" s="201"/>
    </row>
    <row r="477" spans="1:8" ht="21.9" customHeight="1" x14ac:dyDescent="0.3">
      <c r="A477" s="201" t="str">
        <f t="shared" ca="1" si="7"/>
        <v/>
      </c>
      <c r="B477" s="143"/>
      <c r="C477" s="142" t="str">
        <f>IFERROR(VLOOKUP(B477,'اسماء العملاء'!$A$2:$E$142,5,FALSE),"")</f>
        <v/>
      </c>
      <c r="D477" s="143" t="str">
        <f>IFERROR(VLOOKUP(B477,'اسماء العملاء'!$A$2:$C$142,2,FALSE),"")</f>
        <v/>
      </c>
      <c r="E477" s="220" t="str">
        <f>IFERROR(VLOOKUP(B477,'اسماء العملاء'!$A$2:$C$142,3,FALSE),"")</f>
        <v/>
      </c>
      <c r="F477" s="201"/>
      <c r="G477" s="201"/>
      <c r="H477" s="201"/>
    </row>
    <row r="478" spans="1:8" ht="21.9" customHeight="1" x14ac:dyDescent="0.3">
      <c r="A478" s="201" t="str">
        <f t="shared" ca="1" si="7"/>
        <v/>
      </c>
      <c r="B478" s="143"/>
      <c r="C478" s="142" t="str">
        <f>IFERROR(VLOOKUP(B478,'اسماء العملاء'!$A$2:$E$142,5,FALSE),"")</f>
        <v/>
      </c>
      <c r="D478" s="143" t="str">
        <f>IFERROR(VLOOKUP(B478,'اسماء العملاء'!$A$2:$C$142,2,FALSE),"")</f>
        <v/>
      </c>
      <c r="E478" s="220" t="str">
        <f>IFERROR(VLOOKUP(B478,'اسماء العملاء'!$A$2:$C$142,3,FALSE),"")</f>
        <v/>
      </c>
      <c r="F478" s="201"/>
      <c r="G478" s="201"/>
      <c r="H478" s="201"/>
    </row>
    <row r="479" spans="1:8" ht="21.9" customHeight="1" x14ac:dyDescent="0.3">
      <c r="A479" s="201" t="str">
        <f t="shared" ca="1" si="7"/>
        <v/>
      </c>
      <c r="B479" s="143"/>
      <c r="C479" s="142" t="str">
        <f>IFERROR(VLOOKUP(B479,'اسماء العملاء'!$A$2:$E$142,5,FALSE),"")</f>
        <v/>
      </c>
      <c r="D479" s="143" t="str">
        <f>IFERROR(VLOOKUP(B479,'اسماء العملاء'!$A$2:$C$142,2,FALSE),"")</f>
        <v/>
      </c>
      <c r="E479" s="220" t="str">
        <f>IFERROR(VLOOKUP(B479,'اسماء العملاء'!$A$2:$C$142,3,FALSE),"")</f>
        <v/>
      </c>
      <c r="F479" s="201"/>
      <c r="G479" s="201"/>
      <c r="H479" s="201"/>
    </row>
    <row r="480" spans="1:8" ht="21.9" customHeight="1" x14ac:dyDescent="0.3">
      <c r="A480" s="201" t="str">
        <f t="shared" ca="1" si="7"/>
        <v/>
      </c>
      <c r="B480" s="143"/>
      <c r="C480" s="142" t="str">
        <f>IFERROR(VLOOKUP(B480,'اسماء العملاء'!$A$2:$E$142,5,FALSE),"")</f>
        <v/>
      </c>
      <c r="D480" s="143" t="str">
        <f>IFERROR(VLOOKUP(B480,'اسماء العملاء'!$A$2:$C$142,2,FALSE),"")</f>
        <v/>
      </c>
      <c r="E480" s="220" t="str">
        <f>IFERROR(VLOOKUP(B480,'اسماء العملاء'!$A$2:$C$142,3,FALSE),"")</f>
        <v/>
      </c>
      <c r="F480" s="201"/>
      <c r="G480" s="201"/>
      <c r="H480" s="201"/>
    </row>
    <row r="481" spans="1:8" ht="21.9" customHeight="1" x14ac:dyDescent="0.3">
      <c r="A481" s="201" t="str">
        <f t="shared" ca="1" si="7"/>
        <v/>
      </c>
      <c r="B481" s="143"/>
      <c r="C481" s="142" t="str">
        <f>IFERROR(VLOOKUP(B481,'اسماء العملاء'!$A$2:$E$142,5,FALSE),"")</f>
        <v/>
      </c>
      <c r="D481" s="143" t="str">
        <f>IFERROR(VLOOKUP(B481,'اسماء العملاء'!$A$2:$C$142,2,FALSE),"")</f>
        <v/>
      </c>
      <c r="E481" s="220" t="str">
        <f>IFERROR(VLOOKUP(B481,'اسماء العملاء'!$A$2:$C$142,3,FALSE),"")</f>
        <v/>
      </c>
      <c r="F481" s="201"/>
      <c r="G481" s="201"/>
      <c r="H481" s="201"/>
    </row>
    <row r="482" spans="1:8" ht="21.9" customHeight="1" x14ac:dyDescent="0.3">
      <c r="A482" s="201" t="str">
        <f t="shared" ca="1" si="7"/>
        <v/>
      </c>
      <c r="B482" s="143"/>
      <c r="C482" s="142" t="str">
        <f>IFERROR(VLOOKUP(B482,'اسماء العملاء'!$A$2:$E$142,5,FALSE),"")</f>
        <v/>
      </c>
      <c r="D482" s="143" t="str">
        <f>IFERROR(VLOOKUP(B482,'اسماء العملاء'!$A$2:$C$142,2,FALSE),"")</f>
        <v/>
      </c>
      <c r="E482" s="220" t="str">
        <f>IFERROR(VLOOKUP(B482,'اسماء العملاء'!$A$2:$C$142,3,FALSE),"")</f>
        <v/>
      </c>
      <c r="F482" s="201"/>
      <c r="G482" s="201"/>
      <c r="H482" s="201"/>
    </row>
    <row r="483" spans="1:8" ht="21.9" customHeight="1" x14ac:dyDescent="0.3">
      <c r="A483" s="201" t="str">
        <f t="shared" ca="1" si="7"/>
        <v/>
      </c>
      <c r="B483" s="143"/>
      <c r="C483" s="142" t="str">
        <f>IFERROR(VLOOKUP(B483,'اسماء العملاء'!$A$2:$E$142,5,FALSE),"")</f>
        <v/>
      </c>
      <c r="D483" s="143" t="str">
        <f>IFERROR(VLOOKUP(B483,'اسماء العملاء'!$A$2:$C$142,2,FALSE),"")</f>
        <v/>
      </c>
      <c r="E483" s="220" t="str">
        <f>IFERROR(VLOOKUP(B483,'اسماء العملاء'!$A$2:$C$142,3,FALSE),"")</f>
        <v/>
      </c>
      <c r="F483" s="201"/>
      <c r="G483" s="201"/>
      <c r="H483" s="201"/>
    </row>
    <row r="484" spans="1:8" ht="21.9" customHeight="1" x14ac:dyDescent="0.3">
      <c r="A484" s="201" t="str">
        <f t="shared" ca="1" si="7"/>
        <v/>
      </c>
      <c r="B484" s="143"/>
      <c r="C484" s="142" t="str">
        <f>IFERROR(VLOOKUP(B484,'اسماء العملاء'!$A$2:$E$142,5,FALSE),"")</f>
        <v/>
      </c>
      <c r="D484" s="143" t="str">
        <f>IFERROR(VLOOKUP(B484,'اسماء العملاء'!$A$2:$C$142,2,FALSE),"")</f>
        <v/>
      </c>
      <c r="E484" s="220" t="str">
        <f>IFERROR(VLOOKUP(B484,'اسماء العملاء'!$A$2:$C$142,3,FALSE),"")</f>
        <v/>
      </c>
      <c r="F484" s="201"/>
      <c r="G484" s="201"/>
      <c r="H484" s="201"/>
    </row>
    <row r="485" spans="1:8" ht="21.9" customHeight="1" x14ac:dyDescent="0.3">
      <c r="A485" s="201" t="str">
        <f t="shared" ca="1" si="7"/>
        <v/>
      </c>
      <c r="B485" s="143"/>
      <c r="C485" s="142" t="str">
        <f>IFERROR(VLOOKUP(B485,'اسماء العملاء'!$A$2:$E$142,5,FALSE),"")</f>
        <v/>
      </c>
      <c r="D485" s="143" t="str">
        <f>IFERROR(VLOOKUP(B485,'اسماء العملاء'!$A$2:$C$142,2,FALSE),"")</f>
        <v/>
      </c>
      <c r="E485" s="220" t="str">
        <f>IFERROR(VLOOKUP(B485,'اسماء العملاء'!$A$2:$C$142,3,FALSE),"")</f>
        <v/>
      </c>
      <c r="F485" s="201"/>
      <c r="G485" s="201"/>
      <c r="H485" s="201"/>
    </row>
    <row r="486" spans="1:8" ht="21.9" customHeight="1" x14ac:dyDescent="0.3">
      <c r="A486" s="201" t="str">
        <f t="shared" ca="1" si="7"/>
        <v/>
      </c>
      <c r="B486" s="143"/>
      <c r="C486" s="142" t="str">
        <f>IFERROR(VLOOKUP(B486,'اسماء العملاء'!$A$2:$E$142,5,FALSE),"")</f>
        <v/>
      </c>
      <c r="D486" s="143" t="str">
        <f>IFERROR(VLOOKUP(B486,'اسماء العملاء'!$A$2:$C$142,2,FALSE),"")</f>
        <v/>
      </c>
      <c r="E486" s="220" t="str">
        <f>IFERROR(VLOOKUP(B486,'اسماء العملاء'!$A$2:$C$142,3,FALSE),"")</f>
        <v/>
      </c>
      <c r="F486" s="201"/>
      <c r="G486" s="201"/>
      <c r="H486" s="201"/>
    </row>
    <row r="487" spans="1:8" ht="21.9" customHeight="1" x14ac:dyDescent="0.3">
      <c r="A487" s="201" t="str">
        <f t="shared" ca="1" si="7"/>
        <v/>
      </c>
      <c r="B487" s="143"/>
      <c r="C487" s="142" t="str">
        <f>IFERROR(VLOOKUP(B487,'اسماء العملاء'!$A$2:$E$142,5,FALSE),"")</f>
        <v/>
      </c>
      <c r="D487" s="143" t="str">
        <f>IFERROR(VLOOKUP(B487,'اسماء العملاء'!$A$2:$C$142,2,FALSE),"")</f>
        <v/>
      </c>
      <c r="E487" s="220" t="str">
        <f>IFERROR(VLOOKUP(B487,'اسماء العملاء'!$A$2:$C$142,3,FALSE),"")</f>
        <v/>
      </c>
      <c r="F487" s="201"/>
      <c r="G487" s="201"/>
      <c r="H487" s="201"/>
    </row>
    <row r="488" spans="1:8" ht="21.9" customHeight="1" x14ac:dyDescent="0.3">
      <c r="A488" s="201" t="str">
        <f t="shared" ca="1" si="7"/>
        <v/>
      </c>
      <c r="B488" s="143"/>
      <c r="C488" s="142" t="str">
        <f>IFERROR(VLOOKUP(B488,'اسماء العملاء'!$A$2:$E$142,5,FALSE),"")</f>
        <v/>
      </c>
      <c r="D488" s="143" t="str">
        <f>IFERROR(VLOOKUP(B488,'اسماء العملاء'!$A$2:$C$142,2,FALSE),"")</f>
        <v/>
      </c>
      <c r="E488" s="220" t="str">
        <f>IFERROR(VLOOKUP(B488,'اسماء العملاء'!$A$2:$C$142,3,FALSE),"")</f>
        <v/>
      </c>
      <c r="F488" s="201"/>
      <c r="G488" s="201"/>
      <c r="H488" s="201"/>
    </row>
    <row r="489" spans="1:8" ht="21.9" customHeight="1" x14ac:dyDescent="0.3">
      <c r="A489" s="201" t="str">
        <f t="shared" ca="1" si="7"/>
        <v/>
      </c>
      <c r="B489" s="143"/>
      <c r="C489" s="142" t="str">
        <f>IFERROR(VLOOKUP(B489,'اسماء العملاء'!$A$2:$E$142,5,FALSE),"")</f>
        <v/>
      </c>
      <c r="D489" s="143" t="str">
        <f>IFERROR(VLOOKUP(B489,'اسماء العملاء'!$A$2:$C$142,2,FALSE),"")</f>
        <v/>
      </c>
      <c r="E489" s="220" t="str">
        <f>IFERROR(VLOOKUP(B489,'اسماء العملاء'!$A$2:$C$142,3,FALSE),"")</f>
        <v/>
      </c>
      <c r="F489" s="201"/>
      <c r="G489" s="201"/>
      <c r="H489" s="201"/>
    </row>
    <row r="490" spans="1:8" ht="21.9" customHeight="1" x14ac:dyDescent="0.3">
      <c r="A490" s="201" t="str">
        <f t="shared" ca="1" si="7"/>
        <v/>
      </c>
      <c r="B490" s="143"/>
      <c r="C490" s="142" t="str">
        <f>IFERROR(VLOOKUP(B490,'اسماء العملاء'!$A$2:$E$142,5,FALSE),"")</f>
        <v/>
      </c>
      <c r="D490" s="143" t="str">
        <f>IFERROR(VLOOKUP(B490,'اسماء العملاء'!$A$2:$C$142,2,FALSE),"")</f>
        <v/>
      </c>
      <c r="E490" s="220" t="str">
        <f>IFERROR(VLOOKUP(B490,'اسماء العملاء'!$A$2:$C$142,3,FALSE),"")</f>
        <v/>
      </c>
      <c r="F490" s="201"/>
      <c r="G490" s="201"/>
      <c r="H490" s="201"/>
    </row>
    <row r="491" spans="1:8" ht="21.9" customHeight="1" x14ac:dyDescent="0.3">
      <c r="A491" s="201" t="str">
        <f t="shared" ca="1" si="7"/>
        <v/>
      </c>
      <c r="B491" s="143"/>
      <c r="C491" s="142" t="str">
        <f>IFERROR(VLOOKUP(B491,'اسماء العملاء'!$A$2:$E$142,5,FALSE),"")</f>
        <v/>
      </c>
      <c r="D491" s="143" t="str">
        <f>IFERROR(VLOOKUP(B491,'اسماء العملاء'!$A$2:$C$142,2,FALSE),"")</f>
        <v/>
      </c>
      <c r="E491" s="220" t="str">
        <f>IFERROR(VLOOKUP(B491,'اسماء العملاء'!$A$2:$C$142,3,FALSE),"")</f>
        <v/>
      </c>
      <c r="F491" s="201"/>
      <c r="G491" s="201"/>
      <c r="H491" s="201"/>
    </row>
    <row r="492" spans="1:8" ht="21.9" customHeight="1" x14ac:dyDescent="0.3">
      <c r="A492" s="201" t="str">
        <f t="shared" ca="1" si="7"/>
        <v/>
      </c>
      <c r="B492" s="143"/>
      <c r="C492" s="142" t="str">
        <f>IFERROR(VLOOKUP(B492,'اسماء العملاء'!$A$2:$E$142,5,FALSE),"")</f>
        <v/>
      </c>
      <c r="D492" s="143" t="str">
        <f>IFERROR(VLOOKUP(B492,'اسماء العملاء'!$A$2:$C$142,2,FALSE),"")</f>
        <v/>
      </c>
      <c r="E492" s="220" t="str">
        <f>IFERROR(VLOOKUP(B492,'اسماء العملاء'!$A$2:$C$142,3,FALSE),"")</f>
        <v/>
      </c>
      <c r="F492" s="201"/>
      <c r="G492" s="201"/>
      <c r="H492" s="201"/>
    </row>
    <row r="493" spans="1:8" ht="21.9" customHeight="1" x14ac:dyDescent="0.3">
      <c r="A493" s="201" t="str">
        <f t="shared" ca="1" si="7"/>
        <v/>
      </c>
      <c r="B493" s="143"/>
      <c r="C493" s="142" t="str">
        <f>IFERROR(VLOOKUP(B493,'اسماء العملاء'!$A$2:$E$142,5,FALSE),"")</f>
        <v/>
      </c>
      <c r="D493" s="143" t="str">
        <f>IFERROR(VLOOKUP(B493,'اسماء العملاء'!$A$2:$C$142,2,FALSE),"")</f>
        <v/>
      </c>
      <c r="E493" s="220" t="str">
        <f>IFERROR(VLOOKUP(B493,'اسماء العملاء'!$A$2:$C$142,3,FALSE),"")</f>
        <v/>
      </c>
      <c r="F493" s="201"/>
      <c r="G493" s="201"/>
      <c r="H493" s="201"/>
    </row>
    <row r="494" spans="1:8" ht="21.9" customHeight="1" x14ac:dyDescent="0.3">
      <c r="A494" s="201" t="str">
        <f t="shared" ca="1" si="7"/>
        <v/>
      </c>
      <c r="B494" s="143"/>
      <c r="C494" s="142" t="str">
        <f>IFERROR(VLOOKUP(B494,'اسماء العملاء'!$A$2:$E$142,5,FALSE),"")</f>
        <v/>
      </c>
      <c r="D494" s="143" t="str">
        <f>IFERROR(VLOOKUP(B494,'اسماء العملاء'!$A$2:$C$142,2,FALSE),"")</f>
        <v/>
      </c>
      <c r="E494" s="220" t="str">
        <f>IFERROR(VLOOKUP(B494,'اسماء العملاء'!$A$2:$C$142,3,FALSE),"")</f>
        <v/>
      </c>
      <c r="F494" s="201"/>
      <c r="G494" s="201"/>
      <c r="H494" s="201"/>
    </row>
    <row r="495" spans="1:8" ht="21.9" customHeight="1" x14ac:dyDescent="0.3">
      <c r="A495" s="201" t="str">
        <f t="shared" ca="1" si="7"/>
        <v/>
      </c>
      <c r="B495" s="143"/>
      <c r="C495" s="142" t="str">
        <f>IFERROR(VLOOKUP(B495,'اسماء العملاء'!$A$2:$E$142,5,FALSE),"")</f>
        <v/>
      </c>
      <c r="D495" s="143" t="str">
        <f>IFERROR(VLOOKUP(B495,'اسماء العملاء'!$A$2:$C$142,2,FALSE),"")</f>
        <v/>
      </c>
      <c r="E495" s="220" t="str">
        <f>IFERROR(VLOOKUP(B495,'اسماء العملاء'!$A$2:$C$142,3,FALSE),"")</f>
        <v/>
      </c>
      <c r="F495" s="201"/>
      <c r="G495" s="201"/>
      <c r="H495" s="201"/>
    </row>
    <row r="496" spans="1:8" ht="21.9" customHeight="1" x14ac:dyDescent="0.3">
      <c r="A496" s="201" t="str">
        <f t="shared" ca="1" si="7"/>
        <v/>
      </c>
      <c r="B496" s="143"/>
      <c r="C496" s="142" t="str">
        <f>IFERROR(VLOOKUP(B496,'اسماء العملاء'!$A$2:$E$142,5,FALSE),"")</f>
        <v/>
      </c>
      <c r="D496" s="143" t="str">
        <f>IFERROR(VLOOKUP(B496,'اسماء العملاء'!$A$2:$C$142,2,FALSE),"")</f>
        <v/>
      </c>
      <c r="E496" s="220" t="str">
        <f>IFERROR(VLOOKUP(B496,'اسماء العملاء'!$A$2:$C$142,3,FALSE),"")</f>
        <v/>
      </c>
      <c r="F496" s="201"/>
      <c r="G496" s="201"/>
      <c r="H496" s="201"/>
    </row>
    <row r="497" spans="1:8" ht="21.9" customHeight="1" x14ac:dyDescent="0.3">
      <c r="A497" s="201" t="str">
        <f t="shared" ca="1" si="7"/>
        <v/>
      </c>
      <c r="B497" s="143"/>
      <c r="C497" s="142" t="str">
        <f>IFERROR(VLOOKUP(B497,'اسماء العملاء'!$A$2:$E$142,5,FALSE),"")</f>
        <v/>
      </c>
      <c r="D497" s="143" t="str">
        <f>IFERROR(VLOOKUP(B497,'اسماء العملاء'!$A$2:$C$142,2,FALSE),"")</f>
        <v/>
      </c>
      <c r="E497" s="220" t="str">
        <f>IFERROR(VLOOKUP(B497,'اسماء العملاء'!$A$2:$C$142,3,FALSE),"")</f>
        <v/>
      </c>
      <c r="F497" s="201"/>
      <c r="G497" s="201"/>
      <c r="H497" s="201"/>
    </row>
    <row r="498" spans="1:8" ht="21.9" customHeight="1" x14ac:dyDescent="0.3">
      <c r="A498" s="201" t="str">
        <f t="shared" ca="1" si="7"/>
        <v/>
      </c>
      <c r="B498" s="143"/>
      <c r="C498" s="142" t="str">
        <f>IFERROR(VLOOKUP(B498,'اسماء العملاء'!$A$2:$E$142,5,FALSE),"")</f>
        <v/>
      </c>
      <c r="D498" s="143" t="str">
        <f>IFERROR(VLOOKUP(B498,'اسماء العملاء'!$A$2:$C$142,2,FALSE),"")</f>
        <v/>
      </c>
      <c r="E498" s="220" t="str">
        <f>IFERROR(VLOOKUP(B498,'اسماء العملاء'!$A$2:$C$142,3,FALSE),"")</f>
        <v/>
      </c>
      <c r="F498" s="201"/>
      <c r="G498" s="201"/>
      <c r="H498" s="201"/>
    </row>
    <row r="499" spans="1:8" ht="21.9" customHeight="1" x14ac:dyDescent="0.3">
      <c r="A499" s="201" t="str">
        <f t="shared" ca="1" si="7"/>
        <v/>
      </c>
      <c r="B499" s="143"/>
      <c r="C499" s="142" t="str">
        <f>IFERROR(VLOOKUP(B499,'اسماء العملاء'!$A$2:$E$142,5,FALSE),"")</f>
        <v/>
      </c>
      <c r="D499" s="143" t="str">
        <f>IFERROR(VLOOKUP(B499,'اسماء العملاء'!$A$2:$C$142,2,FALSE),"")</f>
        <v/>
      </c>
      <c r="E499" s="220" t="str">
        <f>IFERROR(VLOOKUP(B499,'اسماء العملاء'!$A$2:$C$142,3,FALSE),"")</f>
        <v/>
      </c>
      <c r="F499" s="201"/>
      <c r="G499" s="201"/>
      <c r="H499" s="201"/>
    </row>
    <row r="500" spans="1:8" ht="21.9" customHeight="1" x14ac:dyDescent="0.3">
      <c r="A500" s="201" t="str">
        <f t="shared" ca="1" si="7"/>
        <v/>
      </c>
      <c r="B500" s="143"/>
      <c r="C500" s="142" t="str">
        <f>IFERROR(VLOOKUP(B500,'اسماء العملاء'!$A$2:$E$142,5,FALSE),"")</f>
        <v/>
      </c>
      <c r="D500" s="143" t="str">
        <f>IFERROR(VLOOKUP(B500,'اسماء العملاء'!$A$2:$C$142,2,FALSE),"")</f>
        <v/>
      </c>
      <c r="E500" s="220" t="str">
        <f>IFERROR(VLOOKUP(B500,'اسماء العملاء'!$A$2:$C$142,3,FALSE),"")</f>
        <v/>
      </c>
      <c r="F500" s="201"/>
      <c r="G500" s="201"/>
      <c r="H500" s="201"/>
    </row>
    <row r="501" spans="1:8" ht="21.9" customHeight="1" x14ac:dyDescent="0.3">
      <c r="A501" s="201" t="str">
        <f t="shared" ca="1" si="7"/>
        <v/>
      </c>
      <c r="B501" s="143"/>
      <c r="C501" s="142" t="str">
        <f>IFERROR(VLOOKUP(B501,'اسماء العملاء'!$A$2:$E$142,5,FALSE),"")</f>
        <v/>
      </c>
      <c r="D501" s="143" t="str">
        <f>IFERROR(VLOOKUP(B501,'اسماء العملاء'!$A$2:$C$142,2,FALSE),"")</f>
        <v/>
      </c>
      <c r="E501" s="220" t="str">
        <f>IFERROR(VLOOKUP(B501,'اسماء العملاء'!$A$2:$C$142,3,FALSE),"")</f>
        <v/>
      </c>
      <c r="F501" s="201"/>
      <c r="G501" s="201"/>
      <c r="H501" s="201"/>
    </row>
    <row r="502" spans="1:8" ht="21.9" customHeight="1" x14ac:dyDescent="0.3">
      <c r="A502" s="201" t="str">
        <f t="shared" ca="1" si="7"/>
        <v/>
      </c>
      <c r="B502" s="143"/>
      <c r="C502" s="142" t="str">
        <f>IFERROR(VLOOKUP(B502,'اسماء العملاء'!$A$2:$E$142,5,FALSE),"")</f>
        <v/>
      </c>
      <c r="D502" s="143" t="str">
        <f>IFERROR(VLOOKUP(B502,'اسماء العملاء'!$A$2:$C$142,2,FALSE),"")</f>
        <v/>
      </c>
      <c r="E502" s="220" t="str">
        <f>IFERROR(VLOOKUP(B502,'اسماء العملاء'!$A$2:$C$142,3,FALSE),"")</f>
        <v/>
      </c>
      <c r="F502" s="201"/>
      <c r="G502" s="201"/>
      <c r="H502" s="201"/>
    </row>
    <row r="503" spans="1:8" ht="21.9" customHeight="1" x14ac:dyDescent="0.3">
      <c r="A503" s="201" t="str">
        <f t="shared" ca="1" si="7"/>
        <v/>
      </c>
      <c r="B503" s="143"/>
      <c r="C503" s="142" t="str">
        <f>IFERROR(VLOOKUP(B503,'اسماء العملاء'!$A$2:$E$142,5,FALSE),"")</f>
        <v/>
      </c>
      <c r="D503" s="143" t="str">
        <f>IFERROR(VLOOKUP(B503,'اسماء العملاء'!$A$2:$C$142,2,FALSE),"")</f>
        <v/>
      </c>
      <c r="E503" s="220" t="str">
        <f>IFERROR(VLOOKUP(B503,'اسماء العملاء'!$A$2:$C$142,3,FALSE),"")</f>
        <v/>
      </c>
      <c r="F503" s="201"/>
      <c r="G503" s="201"/>
      <c r="H503" s="201"/>
    </row>
    <row r="504" spans="1:8" ht="21.9" customHeight="1" x14ac:dyDescent="0.3">
      <c r="A504" s="201" t="str">
        <f t="shared" ca="1" si="7"/>
        <v/>
      </c>
      <c r="B504" s="143"/>
      <c r="C504" s="142" t="str">
        <f>IFERROR(VLOOKUP(B504,'اسماء العملاء'!$A$2:$E$142,5,FALSE),"")</f>
        <v/>
      </c>
      <c r="D504" s="143" t="str">
        <f>IFERROR(VLOOKUP(B504,'اسماء العملاء'!$A$2:$C$142,2,FALSE),"")</f>
        <v/>
      </c>
      <c r="E504" s="220" t="str">
        <f>IFERROR(VLOOKUP(B504,'اسماء العملاء'!$A$2:$C$142,3,FALSE),"")</f>
        <v/>
      </c>
      <c r="F504" s="201"/>
      <c r="G504" s="201"/>
      <c r="H504" s="201"/>
    </row>
    <row r="505" spans="1:8" ht="21.9" customHeight="1" x14ac:dyDescent="0.3">
      <c r="A505" s="201" t="str">
        <f t="shared" ca="1" si="7"/>
        <v/>
      </c>
      <c r="B505" s="143"/>
      <c r="C505" s="142" t="str">
        <f>IFERROR(VLOOKUP(B505,'اسماء العملاء'!$A$2:$E$142,5,FALSE),"")</f>
        <v/>
      </c>
      <c r="D505" s="143" t="str">
        <f>IFERROR(VLOOKUP(B505,'اسماء العملاء'!$A$2:$C$142,2,FALSE),"")</f>
        <v/>
      </c>
      <c r="E505" s="220" t="str">
        <f>IFERROR(VLOOKUP(B505,'اسماء العملاء'!$A$2:$C$142,3,FALSE),"")</f>
        <v/>
      </c>
      <c r="F505" s="201"/>
      <c r="G505" s="201"/>
      <c r="H505" s="201"/>
    </row>
    <row r="506" spans="1:8" ht="21.9" customHeight="1" x14ac:dyDescent="0.3">
      <c r="A506" s="201" t="str">
        <f t="shared" ca="1" si="7"/>
        <v/>
      </c>
      <c r="B506" s="143"/>
      <c r="C506" s="142" t="str">
        <f>IFERROR(VLOOKUP(B506,'اسماء العملاء'!$A$2:$E$142,5,FALSE),"")</f>
        <v/>
      </c>
      <c r="D506" s="143" t="str">
        <f>IFERROR(VLOOKUP(B506,'اسماء العملاء'!$A$2:$C$142,2,FALSE),"")</f>
        <v/>
      </c>
      <c r="E506" s="220" t="str">
        <f>IFERROR(VLOOKUP(B506,'اسماء العملاء'!$A$2:$C$142,3,FALSE),"")</f>
        <v/>
      </c>
      <c r="F506" s="201"/>
      <c r="G506" s="201"/>
      <c r="H506" s="201"/>
    </row>
    <row r="507" spans="1:8" ht="21.9" customHeight="1" x14ac:dyDescent="0.3">
      <c r="A507" s="201" t="str">
        <f t="shared" ca="1" si="7"/>
        <v/>
      </c>
      <c r="B507" s="143"/>
      <c r="C507" s="142" t="str">
        <f>IFERROR(VLOOKUP(B507,'اسماء العملاء'!$A$2:$E$142,5,FALSE),"")</f>
        <v/>
      </c>
      <c r="D507" s="143" t="str">
        <f>IFERROR(VLOOKUP(B507,'اسماء العملاء'!$A$2:$C$142,2,FALSE),"")</f>
        <v/>
      </c>
      <c r="E507" s="220" t="str">
        <f>IFERROR(VLOOKUP(B507,'اسماء العملاء'!$A$2:$C$142,3,FALSE),"")</f>
        <v/>
      </c>
      <c r="F507" s="201"/>
      <c r="G507" s="201"/>
      <c r="H507" s="201"/>
    </row>
    <row r="508" spans="1:8" ht="21.9" customHeight="1" x14ac:dyDescent="0.3">
      <c r="A508" s="201" t="str">
        <f t="shared" ca="1" si="7"/>
        <v/>
      </c>
      <c r="B508" s="143"/>
      <c r="C508" s="142" t="str">
        <f>IFERROR(VLOOKUP(B508,'اسماء العملاء'!$A$2:$E$142,5,FALSE),"")</f>
        <v/>
      </c>
      <c r="D508" s="143" t="str">
        <f>IFERROR(VLOOKUP(B508,'اسماء العملاء'!$A$2:$C$142,2,FALSE),"")</f>
        <v/>
      </c>
      <c r="E508" s="220" t="str">
        <f>IFERROR(VLOOKUP(B508,'اسماء العملاء'!$A$2:$C$142,3,FALSE),"")</f>
        <v/>
      </c>
      <c r="F508" s="201"/>
      <c r="G508" s="201"/>
      <c r="H508" s="201"/>
    </row>
    <row r="509" spans="1:8" ht="21.9" customHeight="1" x14ac:dyDescent="0.3">
      <c r="A509" s="201" t="str">
        <f t="shared" ca="1" si="7"/>
        <v/>
      </c>
      <c r="B509" s="143"/>
      <c r="C509" s="142" t="str">
        <f>IFERROR(VLOOKUP(B509,'اسماء العملاء'!$A$2:$E$142,5,FALSE),"")</f>
        <v/>
      </c>
      <c r="D509" s="143" t="str">
        <f>IFERROR(VLOOKUP(B509,'اسماء العملاء'!$A$2:$C$142,2,FALSE),"")</f>
        <v/>
      </c>
      <c r="E509" s="220" t="str">
        <f>IFERROR(VLOOKUP(B509,'اسماء العملاء'!$A$2:$C$142,3,FALSE),"")</f>
        <v/>
      </c>
      <c r="F509" s="201"/>
      <c r="G509" s="201"/>
      <c r="H509" s="201"/>
    </row>
    <row r="510" spans="1:8" ht="21.9" customHeight="1" x14ac:dyDescent="0.3">
      <c r="A510" s="201" t="str">
        <f t="shared" ca="1" si="7"/>
        <v/>
      </c>
      <c r="B510" s="143"/>
      <c r="C510" s="142" t="str">
        <f>IFERROR(VLOOKUP(B510,'اسماء العملاء'!$A$2:$E$142,5,FALSE),"")</f>
        <v/>
      </c>
      <c r="D510" s="143" t="str">
        <f>IFERROR(VLOOKUP(B510,'اسماء العملاء'!$A$2:$C$142,2,FALSE),"")</f>
        <v/>
      </c>
      <c r="E510" s="220" t="str">
        <f>IFERROR(VLOOKUP(B510,'اسماء العملاء'!$A$2:$C$142,3,FALSE),"")</f>
        <v/>
      </c>
      <c r="F510" s="201"/>
      <c r="G510" s="201"/>
      <c r="H510" s="201"/>
    </row>
    <row r="511" spans="1:8" ht="21.9" customHeight="1" x14ac:dyDescent="0.3">
      <c r="A511" s="201" t="str">
        <f t="shared" ca="1" si="7"/>
        <v/>
      </c>
      <c r="B511" s="143"/>
      <c r="C511" s="142" t="str">
        <f>IFERROR(VLOOKUP(B511,'اسماء العملاء'!$A$2:$E$142,5,FALSE),"")</f>
        <v/>
      </c>
      <c r="D511" s="143" t="str">
        <f>IFERROR(VLOOKUP(B511,'اسماء العملاء'!$A$2:$C$142,2,FALSE),"")</f>
        <v/>
      </c>
      <c r="E511" s="220" t="str">
        <f>IFERROR(VLOOKUP(B511,'اسماء العملاء'!$A$2:$C$142,3,FALSE),"")</f>
        <v/>
      </c>
      <c r="F511" s="201"/>
      <c r="G511" s="201"/>
      <c r="H511" s="201"/>
    </row>
    <row r="512" spans="1:8" ht="21.9" customHeight="1" x14ac:dyDescent="0.3">
      <c r="A512" s="201" t="str">
        <f t="shared" ca="1" si="7"/>
        <v/>
      </c>
      <c r="B512" s="143"/>
      <c r="C512" s="142" t="str">
        <f>IFERROR(VLOOKUP(B512,'اسماء العملاء'!$A$2:$E$142,5,FALSE),"")</f>
        <v/>
      </c>
      <c r="D512" s="143" t="str">
        <f>IFERROR(VLOOKUP(B512,'اسماء العملاء'!$A$2:$C$142,2,FALSE),"")</f>
        <v/>
      </c>
      <c r="E512" s="220" t="str">
        <f>IFERROR(VLOOKUP(B512,'اسماء العملاء'!$A$2:$C$142,3,FALSE),"")</f>
        <v/>
      </c>
      <c r="F512" s="201"/>
      <c r="G512" s="201"/>
      <c r="H512" s="201"/>
    </row>
    <row r="513" spans="1:8" ht="21.9" customHeight="1" x14ac:dyDescent="0.3">
      <c r="A513" s="201" t="str">
        <f t="shared" ca="1" si="7"/>
        <v/>
      </c>
      <c r="B513" s="143"/>
      <c r="C513" s="142" t="str">
        <f>IFERROR(VLOOKUP(B513,'اسماء العملاء'!$A$2:$E$142,5,FALSE),"")</f>
        <v/>
      </c>
      <c r="D513" s="143" t="str">
        <f>IFERROR(VLOOKUP(B513,'اسماء العملاء'!$A$2:$C$142,2,FALSE),"")</f>
        <v/>
      </c>
      <c r="E513" s="220" t="str">
        <f>IFERROR(VLOOKUP(B513,'اسماء العملاء'!$A$2:$C$142,3,FALSE),"")</f>
        <v/>
      </c>
      <c r="F513" s="201"/>
      <c r="G513" s="201"/>
      <c r="H513" s="201"/>
    </row>
    <row r="514" spans="1:8" ht="21.9" customHeight="1" x14ac:dyDescent="0.3">
      <c r="A514" s="201" t="str">
        <f t="shared" ca="1" si="7"/>
        <v/>
      </c>
      <c r="B514" s="143"/>
      <c r="C514" s="142" t="str">
        <f>IFERROR(VLOOKUP(B514,'اسماء العملاء'!$A$2:$E$142,5,FALSE),"")</f>
        <v/>
      </c>
      <c r="D514" s="143" t="str">
        <f>IFERROR(VLOOKUP(B514,'اسماء العملاء'!$A$2:$C$142,2,FALSE),"")</f>
        <v/>
      </c>
      <c r="E514" s="220" t="str">
        <f>IFERROR(VLOOKUP(B514,'اسماء العملاء'!$A$2:$C$142,3,FALSE),"")</f>
        <v/>
      </c>
      <c r="F514" s="201"/>
      <c r="G514" s="201"/>
      <c r="H514" s="201"/>
    </row>
    <row r="515" spans="1:8" ht="21.9" customHeight="1" x14ac:dyDescent="0.3">
      <c r="A515" s="201" t="str">
        <f t="shared" ca="1" si="7"/>
        <v/>
      </c>
      <c r="B515" s="143"/>
      <c r="C515" s="142" t="str">
        <f>IFERROR(VLOOKUP(B515,'اسماء العملاء'!$A$2:$E$142,5,FALSE),"")</f>
        <v/>
      </c>
      <c r="D515" s="143" t="str">
        <f>IFERROR(VLOOKUP(B515,'اسماء العملاء'!$A$2:$C$142,2,FALSE),"")</f>
        <v/>
      </c>
      <c r="E515" s="220" t="str">
        <f>IFERROR(VLOOKUP(B515,'اسماء العملاء'!$A$2:$C$142,3,FALSE),"")</f>
        <v/>
      </c>
      <c r="F515" s="201"/>
      <c r="G515" s="201"/>
      <c r="H515" s="201"/>
    </row>
    <row r="516" spans="1:8" ht="21.9" customHeight="1" x14ac:dyDescent="0.3">
      <c r="A516" s="201" t="str">
        <f t="shared" ref="A516:A579" ca="1" si="8">IF(B516="","",TODAY())</f>
        <v/>
      </c>
      <c r="B516" s="143"/>
      <c r="C516" s="142" t="str">
        <f>IFERROR(VLOOKUP(B516,'اسماء العملاء'!$A$2:$E$142,5,FALSE),"")</f>
        <v/>
      </c>
      <c r="D516" s="143" t="str">
        <f>IFERROR(VLOOKUP(B516,'اسماء العملاء'!$A$2:$C$142,2,FALSE),"")</f>
        <v/>
      </c>
      <c r="E516" s="220" t="str">
        <f>IFERROR(VLOOKUP(B516,'اسماء العملاء'!$A$2:$C$142,3,FALSE),"")</f>
        <v/>
      </c>
      <c r="F516" s="201"/>
      <c r="G516" s="201"/>
      <c r="H516" s="201"/>
    </row>
    <row r="517" spans="1:8" ht="21.9" customHeight="1" x14ac:dyDescent="0.3">
      <c r="A517" s="201" t="str">
        <f t="shared" ca="1" si="8"/>
        <v/>
      </c>
      <c r="B517" s="143"/>
      <c r="C517" s="142" t="str">
        <f>IFERROR(VLOOKUP(B517,'اسماء العملاء'!$A$2:$E$142,5,FALSE),"")</f>
        <v/>
      </c>
      <c r="D517" s="143" t="str">
        <f>IFERROR(VLOOKUP(B517,'اسماء العملاء'!$A$2:$C$142,2,FALSE),"")</f>
        <v/>
      </c>
      <c r="E517" s="220" t="str">
        <f>IFERROR(VLOOKUP(B517,'اسماء العملاء'!$A$2:$C$142,3,FALSE),"")</f>
        <v/>
      </c>
      <c r="F517" s="201"/>
      <c r="G517" s="201"/>
      <c r="H517" s="201"/>
    </row>
    <row r="518" spans="1:8" ht="21.9" customHeight="1" x14ac:dyDescent="0.3">
      <c r="A518" s="201" t="str">
        <f t="shared" ca="1" si="8"/>
        <v/>
      </c>
      <c r="B518" s="143"/>
      <c r="C518" s="142" t="str">
        <f>IFERROR(VLOOKUP(B518,'اسماء العملاء'!$A$2:$E$142,5,FALSE),"")</f>
        <v/>
      </c>
      <c r="D518" s="143" t="str">
        <f>IFERROR(VLOOKUP(B518,'اسماء العملاء'!$A$2:$C$142,2,FALSE),"")</f>
        <v/>
      </c>
      <c r="E518" s="220" t="str">
        <f>IFERROR(VLOOKUP(B518,'اسماء العملاء'!$A$2:$C$142,3,FALSE),"")</f>
        <v/>
      </c>
      <c r="F518" s="201"/>
      <c r="G518" s="201"/>
      <c r="H518" s="201"/>
    </row>
    <row r="519" spans="1:8" ht="21.9" customHeight="1" x14ac:dyDescent="0.3">
      <c r="A519" s="201" t="str">
        <f t="shared" ca="1" si="8"/>
        <v/>
      </c>
      <c r="B519" s="143"/>
      <c r="C519" s="142" t="str">
        <f>IFERROR(VLOOKUP(B519,'اسماء العملاء'!$A$2:$E$142,5,FALSE),"")</f>
        <v/>
      </c>
      <c r="D519" s="143" t="str">
        <f>IFERROR(VLOOKUP(B519,'اسماء العملاء'!$A$2:$C$142,2,FALSE),"")</f>
        <v/>
      </c>
      <c r="E519" s="220" t="str">
        <f>IFERROR(VLOOKUP(B519,'اسماء العملاء'!$A$2:$C$142,3,FALSE),"")</f>
        <v/>
      </c>
      <c r="F519" s="201"/>
      <c r="G519" s="201"/>
      <c r="H519" s="201"/>
    </row>
    <row r="520" spans="1:8" ht="21.9" customHeight="1" x14ac:dyDescent="0.3">
      <c r="A520" s="201" t="str">
        <f t="shared" ca="1" si="8"/>
        <v/>
      </c>
      <c r="B520" s="143"/>
      <c r="C520" s="142" t="str">
        <f>IFERROR(VLOOKUP(B520,'اسماء العملاء'!$A$2:$E$142,5,FALSE),"")</f>
        <v/>
      </c>
      <c r="D520" s="143" t="str">
        <f>IFERROR(VLOOKUP(B520,'اسماء العملاء'!$A$2:$C$142,2,FALSE),"")</f>
        <v/>
      </c>
      <c r="E520" s="220" t="str">
        <f>IFERROR(VLOOKUP(B520,'اسماء العملاء'!$A$2:$C$142,3,FALSE),"")</f>
        <v/>
      </c>
      <c r="F520" s="201"/>
      <c r="G520" s="201"/>
      <c r="H520" s="201"/>
    </row>
    <row r="521" spans="1:8" ht="21.9" customHeight="1" x14ac:dyDescent="0.3">
      <c r="A521" s="201" t="str">
        <f t="shared" ca="1" si="8"/>
        <v/>
      </c>
      <c r="B521" s="143"/>
      <c r="C521" s="142" t="str">
        <f>IFERROR(VLOOKUP(B521,'اسماء العملاء'!$A$2:$E$142,5,FALSE),"")</f>
        <v/>
      </c>
      <c r="D521" s="143" t="str">
        <f>IFERROR(VLOOKUP(B521,'اسماء العملاء'!$A$2:$C$142,2,FALSE),"")</f>
        <v/>
      </c>
      <c r="E521" s="220" t="str">
        <f>IFERROR(VLOOKUP(B521,'اسماء العملاء'!$A$2:$C$142,3,FALSE),"")</f>
        <v/>
      </c>
      <c r="F521" s="201"/>
      <c r="G521" s="201"/>
      <c r="H521" s="201"/>
    </row>
    <row r="522" spans="1:8" ht="21.9" customHeight="1" x14ac:dyDescent="0.3">
      <c r="A522" s="201" t="str">
        <f t="shared" ca="1" si="8"/>
        <v/>
      </c>
      <c r="B522" s="143"/>
      <c r="C522" s="142" t="str">
        <f>IFERROR(VLOOKUP(B522,'اسماء العملاء'!$A$2:$E$142,5,FALSE),"")</f>
        <v/>
      </c>
      <c r="D522" s="143" t="str">
        <f>IFERROR(VLOOKUP(B522,'اسماء العملاء'!$A$2:$C$142,2,FALSE),"")</f>
        <v/>
      </c>
      <c r="E522" s="220" t="str">
        <f>IFERROR(VLOOKUP(B522,'اسماء العملاء'!$A$2:$C$142,3,FALSE),"")</f>
        <v/>
      </c>
      <c r="F522" s="201"/>
      <c r="G522" s="201"/>
      <c r="H522" s="201"/>
    </row>
    <row r="523" spans="1:8" ht="21.9" customHeight="1" x14ac:dyDescent="0.3">
      <c r="A523" s="201" t="str">
        <f t="shared" ca="1" si="8"/>
        <v/>
      </c>
      <c r="B523" s="143"/>
      <c r="C523" s="142" t="str">
        <f>IFERROR(VLOOKUP(B523,'اسماء العملاء'!$A$2:$E$142,5,FALSE),"")</f>
        <v/>
      </c>
      <c r="D523" s="143" t="str">
        <f>IFERROR(VLOOKUP(B523,'اسماء العملاء'!$A$2:$C$142,2,FALSE),"")</f>
        <v/>
      </c>
      <c r="E523" s="220" t="str">
        <f>IFERROR(VLOOKUP(B523,'اسماء العملاء'!$A$2:$C$142,3,FALSE),"")</f>
        <v/>
      </c>
      <c r="F523" s="201"/>
      <c r="G523" s="201"/>
      <c r="H523" s="201"/>
    </row>
    <row r="524" spans="1:8" ht="21.9" customHeight="1" x14ac:dyDescent="0.3">
      <c r="A524" s="201" t="str">
        <f t="shared" ca="1" si="8"/>
        <v/>
      </c>
      <c r="B524" s="143"/>
      <c r="C524" s="142" t="str">
        <f>IFERROR(VLOOKUP(B524,'اسماء العملاء'!$A$2:$E$142,5,FALSE),"")</f>
        <v/>
      </c>
      <c r="D524" s="143" t="str">
        <f>IFERROR(VLOOKUP(B524,'اسماء العملاء'!$A$2:$C$142,2,FALSE),"")</f>
        <v/>
      </c>
      <c r="E524" s="220" t="str">
        <f>IFERROR(VLOOKUP(B524,'اسماء العملاء'!$A$2:$C$142,3,FALSE),"")</f>
        <v/>
      </c>
      <c r="F524" s="201"/>
      <c r="G524" s="201"/>
      <c r="H524" s="201"/>
    </row>
    <row r="525" spans="1:8" ht="21.9" customHeight="1" x14ac:dyDescent="0.3">
      <c r="A525" s="201" t="str">
        <f t="shared" ca="1" si="8"/>
        <v/>
      </c>
      <c r="B525" s="143"/>
      <c r="C525" s="142" t="str">
        <f>IFERROR(VLOOKUP(B525,'اسماء العملاء'!$A$2:$E$142,5,FALSE),"")</f>
        <v/>
      </c>
      <c r="D525" s="143" t="str">
        <f>IFERROR(VLOOKUP(B525,'اسماء العملاء'!$A$2:$C$142,2,FALSE),"")</f>
        <v/>
      </c>
      <c r="E525" s="220" t="str">
        <f>IFERROR(VLOOKUP(B525,'اسماء العملاء'!$A$2:$C$142,3,FALSE),"")</f>
        <v/>
      </c>
      <c r="F525" s="201"/>
      <c r="G525" s="201"/>
      <c r="H525" s="201"/>
    </row>
    <row r="526" spans="1:8" ht="21.9" customHeight="1" x14ac:dyDescent="0.3">
      <c r="A526" s="201" t="str">
        <f t="shared" ca="1" si="8"/>
        <v/>
      </c>
      <c r="B526" s="143"/>
      <c r="C526" s="142" t="str">
        <f>IFERROR(VLOOKUP(B526,'اسماء العملاء'!$A$2:$E$142,5,FALSE),"")</f>
        <v/>
      </c>
      <c r="D526" s="143" t="str">
        <f>IFERROR(VLOOKUP(B526,'اسماء العملاء'!$A$2:$C$142,2,FALSE),"")</f>
        <v/>
      </c>
      <c r="E526" s="220" t="str">
        <f>IFERROR(VLOOKUP(B526,'اسماء العملاء'!$A$2:$C$142,3,FALSE),"")</f>
        <v/>
      </c>
      <c r="F526" s="201"/>
      <c r="G526" s="201"/>
      <c r="H526" s="201"/>
    </row>
    <row r="527" spans="1:8" ht="21.9" customHeight="1" x14ac:dyDescent="0.3">
      <c r="A527" s="201" t="str">
        <f t="shared" ca="1" si="8"/>
        <v/>
      </c>
      <c r="B527" s="143"/>
      <c r="C527" s="142" t="str">
        <f>IFERROR(VLOOKUP(B527,'اسماء العملاء'!$A$2:$E$142,5,FALSE),"")</f>
        <v/>
      </c>
      <c r="D527" s="143" t="str">
        <f>IFERROR(VLOOKUP(B527,'اسماء العملاء'!$A$2:$C$142,2,FALSE),"")</f>
        <v/>
      </c>
      <c r="E527" s="220" t="str">
        <f>IFERROR(VLOOKUP(B527,'اسماء العملاء'!$A$2:$C$142,3,FALSE),"")</f>
        <v/>
      </c>
      <c r="F527" s="201"/>
      <c r="G527" s="201"/>
      <c r="H527" s="201"/>
    </row>
    <row r="528" spans="1:8" ht="21.9" customHeight="1" x14ac:dyDescent="0.3">
      <c r="A528" s="201" t="str">
        <f t="shared" ca="1" si="8"/>
        <v/>
      </c>
      <c r="B528" s="143"/>
      <c r="C528" s="142" t="str">
        <f>IFERROR(VLOOKUP(B528,'اسماء العملاء'!$A$2:$E$142,5,FALSE),"")</f>
        <v/>
      </c>
      <c r="D528" s="143" t="str">
        <f>IFERROR(VLOOKUP(B528,'اسماء العملاء'!$A$2:$C$142,2,FALSE),"")</f>
        <v/>
      </c>
      <c r="E528" s="220" t="str">
        <f>IFERROR(VLOOKUP(B528,'اسماء العملاء'!$A$2:$C$142,3,FALSE),"")</f>
        <v/>
      </c>
      <c r="F528" s="201"/>
      <c r="G528" s="201"/>
      <c r="H528" s="201"/>
    </row>
    <row r="529" spans="1:8" ht="21.9" customHeight="1" x14ac:dyDescent="0.3">
      <c r="A529" s="201" t="str">
        <f t="shared" ca="1" si="8"/>
        <v/>
      </c>
      <c r="B529" s="143"/>
      <c r="C529" s="142" t="str">
        <f>IFERROR(VLOOKUP(B529,'اسماء العملاء'!$A$2:$E$142,5,FALSE),"")</f>
        <v/>
      </c>
      <c r="D529" s="143" t="str">
        <f>IFERROR(VLOOKUP(B529,'اسماء العملاء'!$A$2:$C$142,2,FALSE),"")</f>
        <v/>
      </c>
      <c r="E529" s="220" t="str">
        <f>IFERROR(VLOOKUP(B529,'اسماء العملاء'!$A$2:$C$142,3,FALSE),"")</f>
        <v/>
      </c>
      <c r="F529" s="201"/>
      <c r="G529" s="201"/>
      <c r="H529" s="201"/>
    </row>
    <row r="530" spans="1:8" ht="21.9" customHeight="1" x14ac:dyDescent="0.3">
      <c r="A530" s="201" t="str">
        <f t="shared" ca="1" si="8"/>
        <v/>
      </c>
      <c r="B530" s="143"/>
      <c r="C530" s="142" t="str">
        <f>IFERROR(VLOOKUP(B530,'اسماء العملاء'!$A$2:$E$142,5,FALSE),"")</f>
        <v/>
      </c>
      <c r="D530" s="143" t="str">
        <f>IFERROR(VLOOKUP(B530,'اسماء العملاء'!$A$2:$C$142,2,FALSE),"")</f>
        <v/>
      </c>
      <c r="E530" s="220" t="str">
        <f>IFERROR(VLOOKUP(B530,'اسماء العملاء'!$A$2:$C$142,3,FALSE),"")</f>
        <v/>
      </c>
      <c r="F530" s="201"/>
      <c r="G530" s="201"/>
      <c r="H530" s="201"/>
    </row>
    <row r="531" spans="1:8" ht="21.9" customHeight="1" x14ac:dyDescent="0.3">
      <c r="A531" s="201" t="str">
        <f t="shared" ca="1" si="8"/>
        <v/>
      </c>
      <c r="B531" s="143"/>
      <c r="C531" s="142" t="str">
        <f>IFERROR(VLOOKUP(B531,'اسماء العملاء'!$A$2:$E$142,5,FALSE),"")</f>
        <v/>
      </c>
      <c r="D531" s="143" t="str">
        <f>IFERROR(VLOOKUP(B531,'اسماء العملاء'!$A$2:$C$142,2,FALSE),"")</f>
        <v/>
      </c>
      <c r="E531" s="220" t="str">
        <f>IFERROR(VLOOKUP(B531,'اسماء العملاء'!$A$2:$C$142,3,FALSE),"")</f>
        <v/>
      </c>
      <c r="F531" s="201"/>
      <c r="G531" s="201"/>
      <c r="H531" s="201"/>
    </row>
    <row r="532" spans="1:8" ht="21.9" customHeight="1" x14ac:dyDescent="0.3">
      <c r="A532" s="201" t="str">
        <f t="shared" ca="1" si="8"/>
        <v/>
      </c>
      <c r="B532" s="143"/>
      <c r="C532" s="142" t="str">
        <f>IFERROR(VLOOKUP(B532,'اسماء العملاء'!$A$2:$E$142,5,FALSE),"")</f>
        <v/>
      </c>
      <c r="D532" s="143" t="str">
        <f>IFERROR(VLOOKUP(B532,'اسماء العملاء'!$A$2:$C$142,2,FALSE),"")</f>
        <v/>
      </c>
      <c r="E532" s="220" t="str">
        <f>IFERROR(VLOOKUP(B532,'اسماء العملاء'!$A$2:$C$142,3,FALSE),"")</f>
        <v/>
      </c>
      <c r="F532" s="201"/>
      <c r="G532" s="201"/>
      <c r="H532" s="201"/>
    </row>
    <row r="533" spans="1:8" ht="21.9" customHeight="1" x14ac:dyDescent="0.3">
      <c r="A533" s="201" t="str">
        <f t="shared" ca="1" si="8"/>
        <v/>
      </c>
      <c r="B533" s="143"/>
      <c r="C533" s="142" t="str">
        <f>IFERROR(VLOOKUP(B533,'اسماء العملاء'!$A$2:$E$142,5,FALSE),"")</f>
        <v/>
      </c>
      <c r="D533" s="143" t="str">
        <f>IFERROR(VLOOKUP(B533,'اسماء العملاء'!$A$2:$C$142,2,FALSE),"")</f>
        <v/>
      </c>
      <c r="E533" s="220" t="str">
        <f>IFERROR(VLOOKUP(B533,'اسماء العملاء'!$A$2:$C$142,3,FALSE),"")</f>
        <v/>
      </c>
      <c r="F533" s="201"/>
      <c r="G533" s="201"/>
      <c r="H533" s="201"/>
    </row>
    <row r="534" spans="1:8" ht="21.9" customHeight="1" x14ac:dyDescent="0.3">
      <c r="A534" s="201" t="str">
        <f t="shared" ca="1" si="8"/>
        <v/>
      </c>
      <c r="B534" s="143"/>
      <c r="C534" s="142" t="str">
        <f>IFERROR(VLOOKUP(B534,'اسماء العملاء'!$A$2:$E$142,5,FALSE),"")</f>
        <v/>
      </c>
      <c r="D534" s="143" t="str">
        <f>IFERROR(VLOOKUP(B534,'اسماء العملاء'!$A$2:$C$142,2,FALSE),"")</f>
        <v/>
      </c>
      <c r="E534" s="220" t="str">
        <f>IFERROR(VLOOKUP(B534,'اسماء العملاء'!$A$2:$C$142,3,FALSE),"")</f>
        <v/>
      </c>
      <c r="F534" s="201"/>
      <c r="G534" s="201"/>
      <c r="H534" s="201"/>
    </row>
    <row r="535" spans="1:8" ht="21.9" customHeight="1" x14ac:dyDescent="0.3">
      <c r="A535" s="201" t="str">
        <f t="shared" ca="1" si="8"/>
        <v/>
      </c>
      <c r="B535" s="143"/>
      <c r="C535" s="142" t="str">
        <f>IFERROR(VLOOKUP(B535,'اسماء العملاء'!$A$2:$E$142,5,FALSE),"")</f>
        <v/>
      </c>
      <c r="D535" s="143" t="str">
        <f>IFERROR(VLOOKUP(B535,'اسماء العملاء'!$A$2:$C$142,2,FALSE),"")</f>
        <v/>
      </c>
      <c r="E535" s="220" t="str">
        <f>IFERROR(VLOOKUP(B535,'اسماء العملاء'!$A$2:$C$142,3,FALSE),"")</f>
        <v/>
      </c>
      <c r="F535" s="201"/>
      <c r="G535" s="201"/>
      <c r="H535" s="201"/>
    </row>
    <row r="536" spans="1:8" ht="21.9" customHeight="1" x14ac:dyDescent="0.3">
      <c r="A536" s="201" t="str">
        <f t="shared" ca="1" si="8"/>
        <v/>
      </c>
      <c r="B536" s="143"/>
      <c r="C536" s="142" t="str">
        <f>IFERROR(VLOOKUP(B536,'اسماء العملاء'!$A$2:$E$142,5,FALSE),"")</f>
        <v/>
      </c>
      <c r="D536" s="143" t="str">
        <f>IFERROR(VLOOKUP(B536,'اسماء العملاء'!$A$2:$C$142,2,FALSE),"")</f>
        <v/>
      </c>
      <c r="E536" s="220" t="str">
        <f>IFERROR(VLOOKUP(B536,'اسماء العملاء'!$A$2:$C$142,3,FALSE),"")</f>
        <v/>
      </c>
      <c r="F536" s="201"/>
      <c r="G536" s="201"/>
      <c r="H536" s="201"/>
    </row>
    <row r="537" spans="1:8" ht="21.9" customHeight="1" x14ac:dyDescent="0.3">
      <c r="A537" s="201" t="str">
        <f t="shared" ca="1" si="8"/>
        <v/>
      </c>
      <c r="B537" s="143"/>
      <c r="C537" s="142" t="str">
        <f>IFERROR(VLOOKUP(B537,'اسماء العملاء'!$A$2:$E$142,5,FALSE),"")</f>
        <v/>
      </c>
      <c r="D537" s="143" t="str">
        <f>IFERROR(VLOOKUP(B537,'اسماء العملاء'!$A$2:$C$142,2,FALSE),"")</f>
        <v/>
      </c>
      <c r="E537" s="220" t="str">
        <f>IFERROR(VLOOKUP(B537,'اسماء العملاء'!$A$2:$C$142,3,FALSE),"")</f>
        <v/>
      </c>
      <c r="F537" s="201"/>
      <c r="G537" s="201"/>
      <c r="H537" s="201"/>
    </row>
    <row r="538" spans="1:8" ht="21.9" customHeight="1" x14ac:dyDescent="0.3">
      <c r="A538" s="201" t="str">
        <f t="shared" ca="1" si="8"/>
        <v/>
      </c>
      <c r="B538" s="143"/>
      <c r="C538" s="142" t="str">
        <f>IFERROR(VLOOKUP(B538,'اسماء العملاء'!$A$2:$E$142,5,FALSE),"")</f>
        <v/>
      </c>
      <c r="D538" s="143" t="str">
        <f>IFERROR(VLOOKUP(B538,'اسماء العملاء'!$A$2:$C$142,2,FALSE),"")</f>
        <v/>
      </c>
      <c r="E538" s="220" t="str">
        <f>IFERROR(VLOOKUP(B538,'اسماء العملاء'!$A$2:$C$142,3,FALSE),"")</f>
        <v/>
      </c>
      <c r="F538" s="201"/>
      <c r="G538" s="201"/>
      <c r="H538" s="201"/>
    </row>
    <row r="539" spans="1:8" ht="21.9" customHeight="1" x14ac:dyDescent="0.3">
      <c r="A539" s="201" t="str">
        <f t="shared" ca="1" si="8"/>
        <v/>
      </c>
      <c r="B539" s="143"/>
      <c r="C539" s="142" t="str">
        <f>IFERROR(VLOOKUP(B539,'اسماء العملاء'!$A$2:$E$142,5,FALSE),"")</f>
        <v/>
      </c>
      <c r="D539" s="143" t="str">
        <f>IFERROR(VLOOKUP(B539,'اسماء العملاء'!$A$2:$C$142,2,FALSE),"")</f>
        <v/>
      </c>
      <c r="E539" s="220" t="str">
        <f>IFERROR(VLOOKUP(B539,'اسماء العملاء'!$A$2:$C$142,3,FALSE),"")</f>
        <v/>
      </c>
      <c r="F539" s="201"/>
      <c r="G539" s="201"/>
      <c r="H539" s="201"/>
    </row>
    <row r="540" spans="1:8" ht="21.9" customHeight="1" x14ac:dyDescent="0.3">
      <c r="A540" s="201" t="str">
        <f t="shared" ca="1" si="8"/>
        <v/>
      </c>
      <c r="B540" s="143"/>
      <c r="C540" s="142" t="str">
        <f>IFERROR(VLOOKUP(B540,'اسماء العملاء'!$A$2:$E$142,5,FALSE),"")</f>
        <v/>
      </c>
      <c r="D540" s="143" t="str">
        <f>IFERROR(VLOOKUP(B540,'اسماء العملاء'!$A$2:$C$142,2,FALSE),"")</f>
        <v/>
      </c>
      <c r="E540" s="220" t="str">
        <f>IFERROR(VLOOKUP(B540,'اسماء العملاء'!$A$2:$C$142,3,FALSE),"")</f>
        <v/>
      </c>
      <c r="F540" s="201"/>
      <c r="G540" s="201"/>
      <c r="H540" s="201"/>
    </row>
    <row r="541" spans="1:8" ht="21.9" customHeight="1" x14ac:dyDescent="0.3">
      <c r="A541" s="201" t="str">
        <f t="shared" ca="1" si="8"/>
        <v/>
      </c>
      <c r="B541" s="143"/>
      <c r="C541" s="142" t="str">
        <f>IFERROR(VLOOKUP(B541,'اسماء العملاء'!$A$2:$E$142,5,FALSE),"")</f>
        <v/>
      </c>
      <c r="D541" s="143" t="str">
        <f>IFERROR(VLOOKUP(B541,'اسماء العملاء'!$A$2:$C$142,2,FALSE),"")</f>
        <v/>
      </c>
      <c r="E541" s="220" t="str">
        <f>IFERROR(VLOOKUP(B541,'اسماء العملاء'!$A$2:$C$142,3,FALSE),"")</f>
        <v/>
      </c>
      <c r="F541" s="201"/>
      <c r="G541" s="201"/>
      <c r="H541" s="201"/>
    </row>
    <row r="542" spans="1:8" ht="21.9" customHeight="1" x14ac:dyDescent="0.3">
      <c r="A542" s="201" t="str">
        <f t="shared" ca="1" si="8"/>
        <v/>
      </c>
      <c r="B542" s="143"/>
      <c r="C542" s="142" t="str">
        <f>IFERROR(VLOOKUP(B542,'اسماء العملاء'!$A$2:$E$142,5,FALSE),"")</f>
        <v/>
      </c>
      <c r="D542" s="143" t="str">
        <f>IFERROR(VLOOKUP(B542,'اسماء العملاء'!$A$2:$C$142,2,FALSE),"")</f>
        <v/>
      </c>
      <c r="E542" s="220" t="str">
        <f>IFERROR(VLOOKUP(B542,'اسماء العملاء'!$A$2:$C$142,3,FALSE),"")</f>
        <v/>
      </c>
      <c r="F542" s="201"/>
      <c r="G542" s="201"/>
      <c r="H542" s="201"/>
    </row>
    <row r="543" spans="1:8" ht="21.9" customHeight="1" x14ac:dyDescent="0.3">
      <c r="A543" s="201" t="str">
        <f t="shared" ca="1" si="8"/>
        <v/>
      </c>
      <c r="B543" s="143"/>
      <c r="C543" s="142" t="str">
        <f>IFERROR(VLOOKUP(B543,'اسماء العملاء'!$A$2:$E$142,5,FALSE),"")</f>
        <v/>
      </c>
      <c r="D543" s="143" t="str">
        <f>IFERROR(VLOOKUP(B543,'اسماء العملاء'!$A$2:$C$142,2,FALSE),"")</f>
        <v/>
      </c>
      <c r="E543" s="220" t="str">
        <f>IFERROR(VLOOKUP(B543,'اسماء العملاء'!$A$2:$C$142,3,FALSE),"")</f>
        <v/>
      </c>
      <c r="F543" s="201"/>
      <c r="G543" s="201"/>
      <c r="H543" s="201"/>
    </row>
    <row r="544" spans="1:8" ht="21.9" customHeight="1" x14ac:dyDescent="0.3">
      <c r="A544" s="201" t="str">
        <f t="shared" ca="1" si="8"/>
        <v/>
      </c>
      <c r="B544" s="143"/>
      <c r="C544" s="142" t="str">
        <f>IFERROR(VLOOKUP(B544,'اسماء العملاء'!$A$2:$E$142,5,FALSE),"")</f>
        <v/>
      </c>
      <c r="D544" s="143" t="str">
        <f>IFERROR(VLOOKUP(B544,'اسماء العملاء'!$A$2:$C$142,2,FALSE),"")</f>
        <v/>
      </c>
      <c r="E544" s="220" t="str">
        <f>IFERROR(VLOOKUP(B544,'اسماء العملاء'!$A$2:$C$142,3,FALSE),"")</f>
        <v/>
      </c>
      <c r="F544" s="201"/>
      <c r="G544" s="201"/>
      <c r="H544" s="201"/>
    </row>
    <row r="545" spans="1:8" ht="21.9" customHeight="1" x14ac:dyDescent="0.3">
      <c r="A545" s="201" t="str">
        <f t="shared" ca="1" si="8"/>
        <v/>
      </c>
      <c r="B545" s="143"/>
      <c r="C545" s="142" t="str">
        <f>IFERROR(VLOOKUP(B545,'اسماء العملاء'!$A$2:$E$142,5,FALSE),"")</f>
        <v/>
      </c>
      <c r="D545" s="143" t="str">
        <f>IFERROR(VLOOKUP(B545,'اسماء العملاء'!$A$2:$C$142,2,FALSE),"")</f>
        <v/>
      </c>
      <c r="E545" s="220" t="str">
        <f>IFERROR(VLOOKUP(B545,'اسماء العملاء'!$A$2:$C$142,3,FALSE),"")</f>
        <v/>
      </c>
      <c r="F545" s="201"/>
      <c r="G545" s="201"/>
      <c r="H545" s="201"/>
    </row>
    <row r="546" spans="1:8" ht="21.9" customHeight="1" x14ac:dyDescent="0.3">
      <c r="A546" s="201" t="str">
        <f t="shared" ca="1" si="8"/>
        <v/>
      </c>
      <c r="B546" s="143"/>
      <c r="C546" s="142" t="str">
        <f>IFERROR(VLOOKUP(B546,'اسماء العملاء'!$A$2:$E$142,5,FALSE),"")</f>
        <v/>
      </c>
      <c r="D546" s="143" t="str">
        <f>IFERROR(VLOOKUP(B546,'اسماء العملاء'!$A$2:$C$142,2,FALSE),"")</f>
        <v/>
      </c>
      <c r="E546" s="220" t="str">
        <f>IFERROR(VLOOKUP(B546,'اسماء العملاء'!$A$2:$C$142,3,FALSE),"")</f>
        <v/>
      </c>
      <c r="F546" s="201"/>
      <c r="G546" s="201"/>
      <c r="H546" s="201"/>
    </row>
    <row r="547" spans="1:8" ht="21.9" customHeight="1" x14ac:dyDescent="0.3">
      <c r="A547" s="201" t="str">
        <f t="shared" ca="1" si="8"/>
        <v/>
      </c>
      <c r="B547" s="143"/>
      <c r="C547" s="142" t="str">
        <f>IFERROR(VLOOKUP(B547,'اسماء العملاء'!$A$2:$E$142,5,FALSE),"")</f>
        <v/>
      </c>
      <c r="D547" s="143" t="str">
        <f>IFERROR(VLOOKUP(B547,'اسماء العملاء'!$A$2:$C$142,2,FALSE),"")</f>
        <v/>
      </c>
      <c r="E547" s="220" t="str">
        <f>IFERROR(VLOOKUP(B547,'اسماء العملاء'!$A$2:$C$142,3,FALSE),"")</f>
        <v/>
      </c>
      <c r="F547" s="201"/>
      <c r="G547" s="201"/>
      <c r="H547" s="201"/>
    </row>
    <row r="548" spans="1:8" ht="21.9" customHeight="1" x14ac:dyDescent="0.3">
      <c r="A548" s="201" t="str">
        <f t="shared" ca="1" si="8"/>
        <v/>
      </c>
      <c r="B548" s="143"/>
      <c r="C548" s="142" t="str">
        <f>IFERROR(VLOOKUP(B548,'اسماء العملاء'!$A$2:$E$142,5,FALSE),"")</f>
        <v/>
      </c>
      <c r="D548" s="143" t="str">
        <f>IFERROR(VLOOKUP(B548,'اسماء العملاء'!$A$2:$C$142,2,FALSE),"")</f>
        <v/>
      </c>
      <c r="E548" s="220" t="str">
        <f>IFERROR(VLOOKUP(B548,'اسماء العملاء'!$A$2:$C$142,3,FALSE),"")</f>
        <v/>
      </c>
      <c r="F548" s="201"/>
      <c r="G548" s="201"/>
      <c r="H548" s="201"/>
    </row>
    <row r="549" spans="1:8" ht="21.9" customHeight="1" x14ac:dyDescent="0.3">
      <c r="A549" s="201" t="str">
        <f t="shared" ca="1" si="8"/>
        <v/>
      </c>
      <c r="B549" s="143"/>
      <c r="C549" s="142" t="str">
        <f>IFERROR(VLOOKUP(B549,'اسماء العملاء'!$A$2:$E$142,5,FALSE),"")</f>
        <v/>
      </c>
      <c r="D549" s="143" t="str">
        <f>IFERROR(VLOOKUP(B549,'اسماء العملاء'!$A$2:$C$142,2,FALSE),"")</f>
        <v/>
      </c>
      <c r="E549" s="220" t="str">
        <f>IFERROR(VLOOKUP(B549,'اسماء العملاء'!$A$2:$C$142,3,FALSE),"")</f>
        <v/>
      </c>
      <c r="F549" s="201"/>
      <c r="G549" s="201"/>
      <c r="H549" s="201"/>
    </row>
    <row r="550" spans="1:8" ht="21.9" customHeight="1" x14ac:dyDescent="0.3">
      <c r="A550" s="201" t="str">
        <f t="shared" ca="1" si="8"/>
        <v/>
      </c>
      <c r="B550" s="143"/>
      <c r="C550" s="142" t="str">
        <f>IFERROR(VLOOKUP(B550,'اسماء العملاء'!$A$2:$E$142,5,FALSE),"")</f>
        <v/>
      </c>
      <c r="D550" s="143" t="str">
        <f>IFERROR(VLOOKUP(B550,'اسماء العملاء'!$A$2:$C$142,2,FALSE),"")</f>
        <v/>
      </c>
      <c r="E550" s="220" t="str">
        <f>IFERROR(VLOOKUP(B550,'اسماء العملاء'!$A$2:$C$142,3,FALSE),"")</f>
        <v/>
      </c>
      <c r="F550" s="201"/>
      <c r="G550" s="201"/>
      <c r="H550" s="201"/>
    </row>
    <row r="551" spans="1:8" ht="21.9" customHeight="1" x14ac:dyDescent="0.3">
      <c r="A551" s="201" t="str">
        <f t="shared" ca="1" si="8"/>
        <v/>
      </c>
      <c r="B551" s="143"/>
      <c r="C551" s="142" t="str">
        <f>IFERROR(VLOOKUP(B551,'اسماء العملاء'!$A$2:$E$142,5,FALSE),"")</f>
        <v/>
      </c>
      <c r="D551" s="143" t="str">
        <f>IFERROR(VLOOKUP(B551,'اسماء العملاء'!$A$2:$C$142,2,FALSE),"")</f>
        <v/>
      </c>
      <c r="E551" s="220" t="str">
        <f>IFERROR(VLOOKUP(B551,'اسماء العملاء'!$A$2:$C$142,3,FALSE),"")</f>
        <v/>
      </c>
      <c r="F551" s="201"/>
      <c r="G551" s="201"/>
      <c r="H551" s="201"/>
    </row>
    <row r="552" spans="1:8" ht="21.9" customHeight="1" x14ac:dyDescent="0.3">
      <c r="A552" s="201" t="str">
        <f t="shared" ca="1" si="8"/>
        <v/>
      </c>
      <c r="B552" s="143"/>
      <c r="C552" s="142" t="str">
        <f>IFERROR(VLOOKUP(B552,'اسماء العملاء'!$A$2:$E$142,5,FALSE),"")</f>
        <v/>
      </c>
      <c r="D552" s="143" t="str">
        <f>IFERROR(VLOOKUP(B552,'اسماء العملاء'!$A$2:$C$142,2,FALSE),"")</f>
        <v/>
      </c>
      <c r="E552" s="220" t="str">
        <f>IFERROR(VLOOKUP(B552,'اسماء العملاء'!$A$2:$C$142,3,FALSE),"")</f>
        <v/>
      </c>
      <c r="F552" s="201"/>
      <c r="G552" s="201"/>
      <c r="H552" s="201"/>
    </row>
    <row r="553" spans="1:8" ht="21.9" customHeight="1" x14ac:dyDescent="0.3">
      <c r="A553" s="201" t="str">
        <f t="shared" ca="1" si="8"/>
        <v/>
      </c>
      <c r="B553" s="143"/>
      <c r="C553" s="142" t="str">
        <f>IFERROR(VLOOKUP(B553,'اسماء العملاء'!$A$2:$E$142,5,FALSE),"")</f>
        <v/>
      </c>
      <c r="D553" s="143" t="str">
        <f>IFERROR(VLOOKUP(B553,'اسماء العملاء'!$A$2:$C$142,2,FALSE),"")</f>
        <v/>
      </c>
      <c r="E553" s="220" t="str">
        <f>IFERROR(VLOOKUP(B553,'اسماء العملاء'!$A$2:$C$142,3,FALSE),"")</f>
        <v/>
      </c>
      <c r="F553" s="201"/>
      <c r="G553" s="201"/>
      <c r="H553" s="201"/>
    </row>
    <row r="554" spans="1:8" ht="21.9" customHeight="1" x14ac:dyDescent="0.3">
      <c r="A554" s="201" t="str">
        <f t="shared" ca="1" si="8"/>
        <v/>
      </c>
      <c r="B554" s="143"/>
      <c r="C554" s="142" t="str">
        <f>IFERROR(VLOOKUP(B554,'اسماء العملاء'!$A$2:$E$142,5,FALSE),"")</f>
        <v/>
      </c>
      <c r="D554" s="143" t="str">
        <f>IFERROR(VLOOKUP(B554,'اسماء العملاء'!$A$2:$C$142,2,FALSE),"")</f>
        <v/>
      </c>
      <c r="E554" s="220" t="str">
        <f>IFERROR(VLOOKUP(B554,'اسماء العملاء'!$A$2:$C$142,3,FALSE),"")</f>
        <v/>
      </c>
      <c r="F554" s="201"/>
      <c r="G554" s="201"/>
      <c r="H554" s="201"/>
    </row>
    <row r="555" spans="1:8" ht="21.9" customHeight="1" x14ac:dyDescent="0.3">
      <c r="A555" s="201" t="str">
        <f t="shared" ca="1" si="8"/>
        <v/>
      </c>
      <c r="B555" s="143"/>
      <c r="C555" s="142" t="str">
        <f>IFERROR(VLOOKUP(B555,'اسماء العملاء'!$A$2:$E$142,5,FALSE),"")</f>
        <v/>
      </c>
      <c r="D555" s="143" t="str">
        <f>IFERROR(VLOOKUP(B555,'اسماء العملاء'!$A$2:$C$142,2,FALSE),"")</f>
        <v/>
      </c>
      <c r="E555" s="220" t="str">
        <f>IFERROR(VLOOKUP(B555,'اسماء العملاء'!$A$2:$C$142,3,FALSE),"")</f>
        <v/>
      </c>
      <c r="F555" s="201"/>
      <c r="G555" s="201"/>
      <c r="H555" s="201"/>
    </row>
    <row r="556" spans="1:8" ht="21.9" customHeight="1" x14ac:dyDescent="0.3">
      <c r="A556" s="201" t="str">
        <f t="shared" ca="1" si="8"/>
        <v/>
      </c>
      <c r="B556" s="143"/>
      <c r="C556" s="142" t="str">
        <f>IFERROR(VLOOKUP(B556,'اسماء العملاء'!$A$2:$E$142,5,FALSE),"")</f>
        <v/>
      </c>
      <c r="D556" s="143" t="str">
        <f>IFERROR(VLOOKUP(B556,'اسماء العملاء'!$A$2:$C$142,2,FALSE),"")</f>
        <v/>
      </c>
      <c r="E556" s="220" t="str">
        <f>IFERROR(VLOOKUP(B556,'اسماء العملاء'!$A$2:$C$142,3,FALSE),"")</f>
        <v/>
      </c>
      <c r="F556" s="201"/>
      <c r="G556" s="201"/>
      <c r="H556" s="201"/>
    </row>
    <row r="557" spans="1:8" ht="21.9" customHeight="1" x14ac:dyDescent="0.3">
      <c r="A557" s="201" t="str">
        <f t="shared" ca="1" si="8"/>
        <v/>
      </c>
      <c r="B557" s="143"/>
      <c r="C557" s="142" t="str">
        <f>IFERROR(VLOOKUP(B557,'اسماء العملاء'!$A$2:$E$142,5,FALSE),"")</f>
        <v/>
      </c>
      <c r="D557" s="143" t="str">
        <f>IFERROR(VLOOKUP(B557,'اسماء العملاء'!$A$2:$C$142,2,FALSE),"")</f>
        <v/>
      </c>
      <c r="E557" s="220" t="str">
        <f>IFERROR(VLOOKUP(B557,'اسماء العملاء'!$A$2:$C$142,3,FALSE),"")</f>
        <v/>
      </c>
      <c r="F557" s="201"/>
      <c r="G557" s="201"/>
      <c r="H557" s="201"/>
    </row>
    <row r="558" spans="1:8" ht="21.9" customHeight="1" x14ac:dyDescent="0.3">
      <c r="A558" s="201" t="str">
        <f t="shared" ca="1" si="8"/>
        <v/>
      </c>
      <c r="B558" s="143"/>
      <c r="C558" s="142" t="str">
        <f>IFERROR(VLOOKUP(B558,'اسماء العملاء'!$A$2:$E$142,5,FALSE),"")</f>
        <v/>
      </c>
      <c r="D558" s="143" t="str">
        <f>IFERROR(VLOOKUP(B558,'اسماء العملاء'!$A$2:$C$142,2,FALSE),"")</f>
        <v/>
      </c>
      <c r="E558" s="220" t="str">
        <f>IFERROR(VLOOKUP(B558,'اسماء العملاء'!$A$2:$C$142,3,FALSE),"")</f>
        <v/>
      </c>
      <c r="F558" s="201"/>
      <c r="G558" s="201"/>
      <c r="H558" s="201"/>
    </row>
    <row r="559" spans="1:8" ht="21.9" customHeight="1" x14ac:dyDescent="0.3">
      <c r="A559" s="201" t="str">
        <f t="shared" ca="1" si="8"/>
        <v/>
      </c>
      <c r="B559" s="143"/>
      <c r="C559" s="142" t="str">
        <f>IFERROR(VLOOKUP(B559,'اسماء العملاء'!$A$2:$E$142,5,FALSE),"")</f>
        <v/>
      </c>
      <c r="D559" s="143" t="str">
        <f>IFERROR(VLOOKUP(B559,'اسماء العملاء'!$A$2:$C$142,2,FALSE),"")</f>
        <v/>
      </c>
      <c r="E559" s="220" t="str">
        <f>IFERROR(VLOOKUP(B559,'اسماء العملاء'!$A$2:$C$142,3,FALSE),"")</f>
        <v/>
      </c>
      <c r="F559" s="201"/>
      <c r="G559" s="201"/>
      <c r="H559" s="201"/>
    </row>
    <row r="560" spans="1:8" ht="21.9" customHeight="1" x14ac:dyDescent="0.3">
      <c r="A560" s="201" t="str">
        <f t="shared" ca="1" si="8"/>
        <v/>
      </c>
      <c r="B560" s="143"/>
      <c r="C560" s="142" t="str">
        <f>IFERROR(VLOOKUP(B560,'اسماء العملاء'!$A$2:$E$142,5,FALSE),"")</f>
        <v/>
      </c>
      <c r="D560" s="143" t="str">
        <f>IFERROR(VLOOKUP(B560,'اسماء العملاء'!$A$2:$C$142,2,FALSE),"")</f>
        <v/>
      </c>
      <c r="E560" s="220" t="str">
        <f>IFERROR(VLOOKUP(B560,'اسماء العملاء'!$A$2:$C$142,3,FALSE),"")</f>
        <v/>
      </c>
      <c r="F560" s="201"/>
      <c r="G560" s="201"/>
      <c r="H560" s="201"/>
    </row>
    <row r="561" spans="1:8" ht="21.9" customHeight="1" x14ac:dyDescent="0.3">
      <c r="A561" s="201" t="str">
        <f t="shared" ca="1" si="8"/>
        <v/>
      </c>
      <c r="B561" s="143"/>
      <c r="C561" s="142" t="str">
        <f>IFERROR(VLOOKUP(B561,'اسماء العملاء'!$A$2:$E$142,5,FALSE),"")</f>
        <v/>
      </c>
      <c r="D561" s="143" t="str">
        <f>IFERROR(VLOOKUP(B561,'اسماء العملاء'!$A$2:$C$142,2,FALSE),"")</f>
        <v/>
      </c>
      <c r="E561" s="220" t="str">
        <f>IFERROR(VLOOKUP(B561,'اسماء العملاء'!$A$2:$C$142,3,FALSE),"")</f>
        <v/>
      </c>
      <c r="F561" s="201"/>
      <c r="G561" s="201"/>
      <c r="H561" s="201"/>
    </row>
    <row r="562" spans="1:8" ht="21.9" customHeight="1" x14ac:dyDescent="0.3">
      <c r="A562" s="201" t="str">
        <f t="shared" ca="1" si="8"/>
        <v/>
      </c>
      <c r="B562" s="143"/>
      <c r="C562" s="142" t="str">
        <f>IFERROR(VLOOKUP(B562,'اسماء العملاء'!$A$2:$E$142,5,FALSE),"")</f>
        <v/>
      </c>
      <c r="D562" s="143" t="str">
        <f>IFERROR(VLOOKUP(B562,'اسماء العملاء'!$A$2:$C$142,2,FALSE),"")</f>
        <v/>
      </c>
      <c r="E562" s="220" t="str">
        <f>IFERROR(VLOOKUP(B562,'اسماء العملاء'!$A$2:$C$142,3,FALSE),"")</f>
        <v/>
      </c>
      <c r="F562" s="201"/>
      <c r="G562" s="201"/>
      <c r="H562" s="201"/>
    </row>
    <row r="563" spans="1:8" ht="21.9" customHeight="1" x14ac:dyDescent="0.3">
      <c r="A563" s="201" t="str">
        <f t="shared" ca="1" si="8"/>
        <v/>
      </c>
      <c r="B563" s="143"/>
      <c r="C563" s="142" t="str">
        <f>IFERROR(VLOOKUP(B563,'اسماء العملاء'!$A$2:$E$142,5,FALSE),"")</f>
        <v/>
      </c>
      <c r="D563" s="143" t="str">
        <f>IFERROR(VLOOKUP(B563,'اسماء العملاء'!$A$2:$C$142,2,FALSE),"")</f>
        <v/>
      </c>
      <c r="E563" s="220" t="str">
        <f>IFERROR(VLOOKUP(B563,'اسماء العملاء'!$A$2:$C$142,3,FALSE),"")</f>
        <v/>
      </c>
      <c r="F563" s="201"/>
      <c r="G563" s="201"/>
      <c r="H563" s="201"/>
    </row>
    <row r="564" spans="1:8" ht="21.9" customHeight="1" x14ac:dyDescent="0.3">
      <c r="A564" s="201" t="str">
        <f t="shared" ca="1" si="8"/>
        <v/>
      </c>
      <c r="B564" s="143"/>
      <c r="C564" s="142" t="str">
        <f>IFERROR(VLOOKUP(B564,'اسماء العملاء'!$A$2:$E$142,5,FALSE),"")</f>
        <v/>
      </c>
      <c r="D564" s="143" t="str">
        <f>IFERROR(VLOOKUP(B564,'اسماء العملاء'!$A$2:$C$142,2,FALSE),"")</f>
        <v/>
      </c>
      <c r="E564" s="220" t="str">
        <f>IFERROR(VLOOKUP(B564,'اسماء العملاء'!$A$2:$C$142,3,FALSE),"")</f>
        <v/>
      </c>
      <c r="F564" s="201"/>
      <c r="G564" s="201"/>
      <c r="H564" s="201"/>
    </row>
    <row r="565" spans="1:8" ht="21.9" customHeight="1" x14ac:dyDescent="0.3">
      <c r="A565" s="201" t="str">
        <f t="shared" ca="1" si="8"/>
        <v/>
      </c>
      <c r="B565" s="143"/>
      <c r="C565" s="142" t="str">
        <f>IFERROR(VLOOKUP(B565,'اسماء العملاء'!$A$2:$E$142,5,FALSE),"")</f>
        <v/>
      </c>
      <c r="D565" s="143" t="str">
        <f>IFERROR(VLOOKUP(B565,'اسماء العملاء'!$A$2:$C$142,2,FALSE),"")</f>
        <v/>
      </c>
      <c r="E565" s="220" t="str">
        <f>IFERROR(VLOOKUP(B565,'اسماء العملاء'!$A$2:$C$142,3,FALSE),"")</f>
        <v/>
      </c>
      <c r="F565" s="201"/>
      <c r="G565" s="201"/>
      <c r="H565" s="201"/>
    </row>
    <row r="566" spans="1:8" ht="21.9" customHeight="1" x14ac:dyDescent="0.3">
      <c r="A566" s="201" t="str">
        <f t="shared" ca="1" si="8"/>
        <v/>
      </c>
      <c r="B566" s="143"/>
      <c r="C566" s="142" t="str">
        <f>IFERROR(VLOOKUP(B566,'اسماء العملاء'!$A$2:$E$142,5,FALSE),"")</f>
        <v/>
      </c>
      <c r="D566" s="143" t="str">
        <f>IFERROR(VLOOKUP(B566,'اسماء العملاء'!$A$2:$C$142,2,FALSE),"")</f>
        <v/>
      </c>
      <c r="E566" s="220" t="str">
        <f>IFERROR(VLOOKUP(B566,'اسماء العملاء'!$A$2:$C$142,3,FALSE),"")</f>
        <v/>
      </c>
      <c r="F566" s="201"/>
      <c r="G566" s="201"/>
      <c r="H566" s="201"/>
    </row>
    <row r="567" spans="1:8" ht="21.9" customHeight="1" x14ac:dyDescent="0.3">
      <c r="A567" s="201" t="str">
        <f t="shared" ca="1" si="8"/>
        <v/>
      </c>
      <c r="B567" s="143"/>
      <c r="C567" s="142" t="str">
        <f>IFERROR(VLOOKUP(B567,'اسماء العملاء'!$A$2:$E$142,5,FALSE),"")</f>
        <v/>
      </c>
      <c r="D567" s="143" t="str">
        <f>IFERROR(VLOOKUP(B567,'اسماء العملاء'!$A$2:$C$142,2,FALSE),"")</f>
        <v/>
      </c>
      <c r="E567" s="220" t="str">
        <f>IFERROR(VLOOKUP(B567,'اسماء العملاء'!$A$2:$C$142,3,FALSE),"")</f>
        <v/>
      </c>
      <c r="F567" s="201"/>
      <c r="G567" s="201"/>
      <c r="H567" s="201"/>
    </row>
    <row r="568" spans="1:8" ht="21.9" customHeight="1" x14ac:dyDescent="0.3">
      <c r="A568" s="201" t="str">
        <f t="shared" ca="1" si="8"/>
        <v/>
      </c>
      <c r="B568" s="143"/>
      <c r="C568" s="142" t="str">
        <f>IFERROR(VLOOKUP(B568,'اسماء العملاء'!$A$2:$E$142,5,FALSE),"")</f>
        <v/>
      </c>
      <c r="D568" s="143" t="str">
        <f>IFERROR(VLOOKUP(B568,'اسماء العملاء'!$A$2:$C$142,2,FALSE),"")</f>
        <v/>
      </c>
      <c r="E568" s="220" t="str">
        <f>IFERROR(VLOOKUP(B568,'اسماء العملاء'!$A$2:$C$142,3,FALSE),"")</f>
        <v/>
      </c>
      <c r="F568" s="201"/>
      <c r="G568" s="201"/>
      <c r="H568" s="201"/>
    </row>
    <row r="569" spans="1:8" ht="21.9" customHeight="1" x14ac:dyDescent="0.3">
      <c r="A569" s="201" t="str">
        <f t="shared" ca="1" si="8"/>
        <v/>
      </c>
      <c r="B569" s="143"/>
      <c r="C569" s="142" t="str">
        <f>IFERROR(VLOOKUP(B569,'اسماء العملاء'!$A$2:$E$142,5,FALSE),"")</f>
        <v/>
      </c>
      <c r="D569" s="143" t="str">
        <f>IFERROR(VLOOKUP(B569,'اسماء العملاء'!$A$2:$C$142,2,FALSE),"")</f>
        <v/>
      </c>
      <c r="E569" s="220" t="str">
        <f>IFERROR(VLOOKUP(B569,'اسماء العملاء'!$A$2:$C$142,3,FALSE),"")</f>
        <v/>
      </c>
      <c r="F569" s="201"/>
      <c r="G569" s="201"/>
      <c r="H569" s="201"/>
    </row>
    <row r="570" spans="1:8" ht="21.9" customHeight="1" x14ac:dyDescent="0.3">
      <c r="A570" s="201" t="str">
        <f t="shared" ca="1" si="8"/>
        <v/>
      </c>
      <c r="B570" s="143"/>
      <c r="C570" s="142" t="str">
        <f>IFERROR(VLOOKUP(B570,'اسماء العملاء'!$A$2:$E$142,5,FALSE),"")</f>
        <v/>
      </c>
      <c r="D570" s="143" t="str">
        <f>IFERROR(VLOOKUP(B570,'اسماء العملاء'!$A$2:$C$142,2,FALSE),"")</f>
        <v/>
      </c>
      <c r="E570" s="220" t="str">
        <f>IFERROR(VLOOKUP(B570,'اسماء العملاء'!$A$2:$C$142,3,FALSE),"")</f>
        <v/>
      </c>
      <c r="F570" s="201"/>
      <c r="G570" s="201"/>
      <c r="H570" s="201"/>
    </row>
    <row r="571" spans="1:8" ht="21.9" customHeight="1" x14ac:dyDescent="0.3">
      <c r="A571" s="201" t="str">
        <f t="shared" ca="1" si="8"/>
        <v/>
      </c>
      <c r="B571" s="143"/>
      <c r="C571" s="142" t="str">
        <f>IFERROR(VLOOKUP(B571,'اسماء العملاء'!$A$2:$E$142,5,FALSE),"")</f>
        <v/>
      </c>
      <c r="D571" s="143" t="str">
        <f>IFERROR(VLOOKUP(B571,'اسماء العملاء'!$A$2:$C$142,2,FALSE),"")</f>
        <v/>
      </c>
      <c r="E571" s="220" t="str">
        <f>IFERROR(VLOOKUP(B571,'اسماء العملاء'!$A$2:$C$142,3,FALSE),"")</f>
        <v/>
      </c>
      <c r="F571" s="201"/>
      <c r="G571" s="201"/>
      <c r="H571" s="201"/>
    </row>
    <row r="572" spans="1:8" ht="21.9" customHeight="1" x14ac:dyDescent="0.3">
      <c r="A572" s="201" t="str">
        <f t="shared" ca="1" si="8"/>
        <v/>
      </c>
      <c r="B572" s="143"/>
      <c r="C572" s="142" t="str">
        <f>IFERROR(VLOOKUP(B572,'اسماء العملاء'!$A$2:$E$142,5,FALSE),"")</f>
        <v/>
      </c>
      <c r="D572" s="143" t="str">
        <f>IFERROR(VLOOKUP(B572,'اسماء العملاء'!$A$2:$C$142,2,FALSE),"")</f>
        <v/>
      </c>
      <c r="E572" s="220" t="str">
        <f>IFERROR(VLOOKUP(B572,'اسماء العملاء'!$A$2:$C$142,3,FALSE),"")</f>
        <v/>
      </c>
      <c r="F572" s="201"/>
      <c r="G572" s="201"/>
      <c r="H572" s="201"/>
    </row>
    <row r="573" spans="1:8" ht="21.9" customHeight="1" x14ac:dyDescent="0.3">
      <c r="A573" s="201" t="str">
        <f t="shared" ca="1" si="8"/>
        <v/>
      </c>
      <c r="B573" s="143"/>
      <c r="C573" s="142" t="str">
        <f>IFERROR(VLOOKUP(B573,'اسماء العملاء'!$A$2:$E$142,5,FALSE),"")</f>
        <v/>
      </c>
      <c r="D573" s="143" t="str">
        <f>IFERROR(VLOOKUP(B573,'اسماء العملاء'!$A$2:$C$142,2,FALSE),"")</f>
        <v/>
      </c>
      <c r="E573" s="220" t="str">
        <f>IFERROR(VLOOKUP(B573,'اسماء العملاء'!$A$2:$C$142,3,FALSE),"")</f>
        <v/>
      </c>
      <c r="F573" s="201"/>
      <c r="G573" s="201"/>
      <c r="H573" s="201"/>
    </row>
    <row r="574" spans="1:8" ht="21.9" customHeight="1" x14ac:dyDescent="0.3">
      <c r="A574" s="201" t="str">
        <f t="shared" ca="1" si="8"/>
        <v/>
      </c>
      <c r="B574" s="143"/>
      <c r="C574" s="142" t="str">
        <f>IFERROR(VLOOKUP(B574,'اسماء العملاء'!$A$2:$E$142,5,FALSE),"")</f>
        <v/>
      </c>
      <c r="D574" s="143" t="str">
        <f>IFERROR(VLOOKUP(B574,'اسماء العملاء'!$A$2:$C$142,2,FALSE),"")</f>
        <v/>
      </c>
      <c r="E574" s="220" t="str">
        <f>IFERROR(VLOOKUP(B574,'اسماء العملاء'!$A$2:$C$142,3,FALSE),"")</f>
        <v/>
      </c>
      <c r="F574" s="201"/>
      <c r="G574" s="201"/>
      <c r="H574" s="201"/>
    </row>
    <row r="575" spans="1:8" ht="21.9" customHeight="1" x14ac:dyDescent="0.3">
      <c r="A575" s="201" t="str">
        <f t="shared" ca="1" si="8"/>
        <v/>
      </c>
      <c r="B575" s="143"/>
      <c r="C575" s="142" t="str">
        <f>IFERROR(VLOOKUP(B575,'اسماء العملاء'!$A$2:$E$142,5,FALSE),"")</f>
        <v/>
      </c>
      <c r="D575" s="143" t="str">
        <f>IFERROR(VLOOKUP(B575,'اسماء العملاء'!$A$2:$C$142,2,FALSE),"")</f>
        <v/>
      </c>
      <c r="E575" s="220" t="str">
        <f>IFERROR(VLOOKUP(B575,'اسماء العملاء'!$A$2:$C$142,3,FALSE),"")</f>
        <v/>
      </c>
      <c r="F575" s="201"/>
      <c r="G575" s="201"/>
      <c r="H575" s="201"/>
    </row>
    <row r="576" spans="1:8" ht="21.9" customHeight="1" x14ac:dyDescent="0.3">
      <c r="A576" s="201" t="str">
        <f t="shared" ca="1" si="8"/>
        <v/>
      </c>
      <c r="B576" s="143"/>
      <c r="C576" s="142" t="str">
        <f>IFERROR(VLOOKUP(B576,'اسماء العملاء'!$A$2:$E$142,5,FALSE),"")</f>
        <v/>
      </c>
      <c r="D576" s="143" t="str">
        <f>IFERROR(VLOOKUP(B576,'اسماء العملاء'!$A$2:$C$142,2,FALSE),"")</f>
        <v/>
      </c>
      <c r="E576" s="220" t="str">
        <f>IFERROR(VLOOKUP(B576,'اسماء العملاء'!$A$2:$C$142,3,FALSE),"")</f>
        <v/>
      </c>
      <c r="F576" s="201"/>
      <c r="G576" s="201"/>
      <c r="H576" s="201"/>
    </row>
    <row r="577" spans="1:8" ht="21.9" customHeight="1" x14ac:dyDescent="0.3">
      <c r="A577" s="201" t="str">
        <f t="shared" ca="1" si="8"/>
        <v/>
      </c>
      <c r="B577" s="143"/>
      <c r="C577" s="142" t="str">
        <f>IFERROR(VLOOKUP(B577,'اسماء العملاء'!$A$2:$E$142,5,FALSE),"")</f>
        <v/>
      </c>
      <c r="D577" s="143" t="str">
        <f>IFERROR(VLOOKUP(B577,'اسماء العملاء'!$A$2:$C$142,2,FALSE),"")</f>
        <v/>
      </c>
      <c r="E577" s="220" t="str">
        <f>IFERROR(VLOOKUP(B577,'اسماء العملاء'!$A$2:$C$142,3,FALSE),"")</f>
        <v/>
      </c>
      <c r="F577" s="201"/>
      <c r="G577" s="201"/>
      <c r="H577" s="201"/>
    </row>
    <row r="578" spans="1:8" ht="21.9" customHeight="1" x14ac:dyDescent="0.3">
      <c r="A578" s="201" t="str">
        <f t="shared" ca="1" si="8"/>
        <v/>
      </c>
      <c r="B578" s="143"/>
      <c r="C578" s="142" t="str">
        <f>IFERROR(VLOOKUP(B578,'اسماء العملاء'!$A$2:$E$142,5,FALSE),"")</f>
        <v/>
      </c>
      <c r="D578" s="143" t="str">
        <f>IFERROR(VLOOKUP(B578,'اسماء العملاء'!$A$2:$C$142,2,FALSE),"")</f>
        <v/>
      </c>
      <c r="E578" s="220" t="str">
        <f>IFERROR(VLOOKUP(B578,'اسماء العملاء'!$A$2:$C$142,3,FALSE),"")</f>
        <v/>
      </c>
      <c r="F578" s="201"/>
      <c r="G578" s="201"/>
      <c r="H578" s="201"/>
    </row>
    <row r="579" spans="1:8" ht="21.9" customHeight="1" x14ac:dyDescent="0.3">
      <c r="A579" s="201" t="str">
        <f t="shared" ca="1" si="8"/>
        <v/>
      </c>
      <c r="B579" s="143"/>
      <c r="C579" s="142" t="str">
        <f>IFERROR(VLOOKUP(B579,'اسماء العملاء'!$A$2:$E$142,5,FALSE),"")</f>
        <v/>
      </c>
      <c r="D579" s="143" t="str">
        <f>IFERROR(VLOOKUP(B579,'اسماء العملاء'!$A$2:$C$142,2,FALSE),"")</f>
        <v/>
      </c>
      <c r="E579" s="220" t="str">
        <f>IFERROR(VLOOKUP(B579,'اسماء العملاء'!$A$2:$C$142,3,FALSE),"")</f>
        <v/>
      </c>
      <c r="F579" s="201"/>
      <c r="G579" s="201"/>
      <c r="H579" s="201"/>
    </row>
    <row r="580" spans="1:8" ht="21.9" customHeight="1" x14ac:dyDescent="0.3">
      <c r="A580" s="201" t="str">
        <f t="shared" ref="A580:A643" ca="1" si="9">IF(B580="","",TODAY())</f>
        <v/>
      </c>
      <c r="B580" s="143"/>
      <c r="C580" s="142" t="str">
        <f>IFERROR(VLOOKUP(B580,'اسماء العملاء'!$A$2:$E$142,5,FALSE),"")</f>
        <v/>
      </c>
      <c r="D580" s="143" t="str">
        <f>IFERROR(VLOOKUP(B580,'اسماء العملاء'!$A$2:$C$142,2,FALSE),"")</f>
        <v/>
      </c>
      <c r="E580" s="220" t="str">
        <f>IFERROR(VLOOKUP(B580,'اسماء العملاء'!$A$2:$C$142,3,FALSE),"")</f>
        <v/>
      </c>
      <c r="F580" s="201"/>
      <c r="G580" s="201"/>
      <c r="H580" s="201"/>
    </row>
    <row r="581" spans="1:8" ht="21.9" customHeight="1" x14ac:dyDescent="0.3">
      <c r="A581" s="201" t="str">
        <f t="shared" ca="1" si="9"/>
        <v/>
      </c>
      <c r="B581" s="143"/>
      <c r="C581" s="142" t="str">
        <f>IFERROR(VLOOKUP(B581,'اسماء العملاء'!$A$2:$E$142,5,FALSE),"")</f>
        <v/>
      </c>
      <c r="D581" s="143" t="str">
        <f>IFERROR(VLOOKUP(B581,'اسماء العملاء'!$A$2:$C$142,2,FALSE),"")</f>
        <v/>
      </c>
      <c r="E581" s="220" t="str">
        <f>IFERROR(VLOOKUP(B581,'اسماء العملاء'!$A$2:$C$142,3,FALSE),"")</f>
        <v/>
      </c>
      <c r="F581" s="201"/>
      <c r="G581" s="201"/>
      <c r="H581" s="201"/>
    </row>
    <row r="582" spans="1:8" ht="21.9" customHeight="1" x14ac:dyDescent="0.3">
      <c r="A582" s="201" t="str">
        <f t="shared" ca="1" si="9"/>
        <v/>
      </c>
      <c r="B582" s="143"/>
      <c r="C582" s="142" t="str">
        <f>IFERROR(VLOOKUP(B582,'اسماء العملاء'!$A$2:$E$142,5,FALSE),"")</f>
        <v/>
      </c>
      <c r="D582" s="143" t="str">
        <f>IFERROR(VLOOKUP(B582,'اسماء العملاء'!$A$2:$C$142,2,FALSE),"")</f>
        <v/>
      </c>
      <c r="E582" s="220" t="str">
        <f>IFERROR(VLOOKUP(B582,'اسماء العملاء'!$A$2:$C$142,3,FALSE),"")</f>
        <v/>
      </c>
      <c r="F582" s="201"/>
      <c r="G582" s="201"/>
      <c r="H582" s="201"/>
    </row>
    <row r="583" spans="1:8" ht="21.9" customHeight="1" x14ac:dyDescent="0.3">
      <c r="A583" s="201" t="str">
        <f t="shared" ca="1" si="9"/>
        <v/>
      </c>
      <c r="B583" s="143"/>
      <c r="C583" s="142" t="str">
        <f>IFERROR(VLOOKUP(B583,'اسماء العملاء'!$A$2:$E$142,5,FALSE),"")</f>
        <v/>
      </c>
      <c r="D583" s="143" t="str">
        <f>IFERROR(VLOOKUP(B583,'اسماء العملاء'!$A$2:$C$142,2,FALSE),"")</f>
        <v/>
      </c>
      <c r="E583" s="220" t="str">
        <f>IFERROR(VLOOKUP(B583,'اسماء العملاء'!$A$2:$C$142,3,FALSE),"")</f>
        <v/>
      </c>
      <c r="F583" s="201"/>
      <c r="G583" s="201"/>
      <c r="H583" s="201"/>
    </row>
    <row r="584" spans="1:8" ht="21.9" customHeight="1" x14ac:dyDescent="0.3">
      <c r="A584" s="201" t="str">
        <f t="shared" ca="1" si="9"/>
        <v/>
      </c>
      <c r="B584" s="143"/>
      <c r="C584" s="142" t="str">
        <f>IFERROR(VLOOKUP(B584,'اسماء العملاء'!$A$2:$E$142,5,FALSE),"")</f>
        <v/>
      </c>
      <c r="D584" s="143" t="str">
        <f>IFERROR(VLOOKUP(B584,'اسماء العملاء'!$A$2:$C$142,2,FALSE),"")</f>
        <v/>
      </c>
      <c r="E584" s="220" t="str">
        <f>IFERROR(VLOOKUP(B584,'اسماء العملاء'!$A$2:$C$142,3,FALSE),"")</f>
        <v/>
      </c>
      <c r="F584" s="201"/>
      <c r="G584" s="201"/>
      <c r="H584" s="201"/>
    </row>
    <row r="585" spans="1:8" ht="21.9" customHeight="1" x14ac:dyDescent="0.3">
      <c r="A585" s="201" t="str">
        <f t="shared" ca="1" si="9"/>
        <v/>
      </c>
      <c r="B585" s="143"/>
      <c r="C585" s="142" t="str">
        <f>IFERROR(VLOOKUP(B585,'اسماء العملاء'!$A$2:$E$142,5,FALSE),"")</f>
        <v/>
      </c>
      <c r="D585" s="143" t="str">
        <f>IFERROR(VLOOKUP(B585,'اسماء العملاء'!$A$2:$C$142,2,FALSE),"")</f>
        <v/>
      </c>
      <c r="E585" s="220" t="str">
        <f>IFERROR(VLOOKUP(B585,'اسماء العملاء'!$A$2:$C$142,3,FALSE),"")</f>
        <v/>
      </c>
      <c r="F585" s="201"/>
      <c r="G585" s="201"/>
      <c r="H585" s="201"/>
    </row>
    <row r="586" spans="1:8" ht="21.9" customHeight="1" x14ac:dyDescent="0.3">
      <c r="A586" s="201" t="str">
        <f t="shared" ca="1" si="9"/>
        <v/>
      </c>
      <c r="B586" s="143"/>
      <c r="C586" s="142" t="str">
        <f>IFERROR(VLOOKUP(B586,'اسماء العملاء'!$A$2:$E$142,5,FALSE),"")</f>
        <v/>
      </c>
      <c r="D586" s="143" t="str">
        <f>IFERROR(VLOOKUP(B586,'اسماء العملاء'!$A$2:$C$142,2,FALSE),"")</f>
        <v/>
      </c>
      <c r="E586" s="220" t="str">
        <f>IFERROR(VLOOKUP(B586,'اسماء العملاء'!$A$2:$C$142,3,FALSE),"")</f>
        <v/>
      </c>
      <c r="F586" s="201"/>
      <c r="G586" s="201"/>
      <c r="H586" s="201"/>
    </row>
    <row r="587" spans="1:8" ht="21.9" customHeight="1" x14ac:dyDescent="0.3">
      <c r="A587" s="201" t="str">
        <f t="shared" ca="1" si="9"/>
        <v/>
      </c>
      <c r="B587" s="143"/>
      <c r="C587" s="142" t="str">
        <f>IFERROR(VLOOKUP(B587,'اسماء العملاء'!$A$2:$E$142,5,FALSE),"")</f>
        <v/>
      </c>
      <c r="D587" s="143" t="str">
        <f>IFERROR(VLOOKUP(B587,'اسماء العملاء'!$A$2:$C$142,2,FALSE),"")</f>
        <v/>
      </c>
      <c r="E587" s="220" t="str">
        <f>IFERROR(VLOOKUP(B587,'اسماء العملاء'!$A$2:$C$142,3,FALSE),"")</f>
        <v/>
      </c>
      <c r="F587" s="201"/>
      <c r="G587" s="201"/>
      <c r="H587" s="201"/>
    </row>
    <row r="588" spans="1:8" ht="21.9" customHeight="1" x14ac:dyDescent="0.3">
      <c r="A588" s="201" t="str">
        <f t="shared" ca="1" si="9"/>
        <v/>
      </c>
      <c r="B588" s="143"/>
      <c r="C588" s="142" t="str">
        <f>IFERROR(VLOOKUP(B588,'اسماء العملاء'!$A$2:$E$142,5,FALSE),"")</f>
        <v/>
      </c>
      <c r="D588" s="143" t="str">
        <f>IFERROR(VLOOKUP(B588,'اسماء العملاء'!$A$2:$C$142,2,FALSE),"")</f>
        <v/>
      </c>
      <c r="E588" s="220" t="str">
        <f>IFERROR(VLOOKUP(B588,'اسماء العملاء'!$A$2:$C$142,3,FALSE),"")</f>
        <v/>
      </c>
      <c r="F588" s="201"/>
      <c r="G588" s="201"/>
      <c r="H588" s="201"/>
    </row>
    <row r="589" spans="1:8" ht="21.9" customHeight="1" x14ac:dyDescent="0.3">
      <c r="A589" s="201" t="str">
        <f t="shared" ca="1" si="9"/>
        <v/>
      </c>
      <c r="B589" s="143"/>
      <c r="C589" s="142" t="str">
        <f>IFERROR(VLOOKUP(B589,'اسماء العملاء'!$A$2:$E$142,5,FALSE),"")</f>
        <v/>
      </c>
      <c r="D589" s="143" t="str">
        <f>IFERROR(VLOOKUP(B589,'اسماء العملاء'!$A$2:$C$142,2,FALSE),"")</f>
        <v/>
      </c>
      <c r="E589" s="220" t="str">
        <f>IFERROR(VLOOKUP(B589,'اسماء العملاء'!$A$2:$C$142,3,FALSE),"")</f>
        <v/>
      </c>
      <c r="F589" s="201"/>
      <c r="G589" s="201"/>
      <c r="H589" s="201"/>
    </row>
    <row r="590" spans="1:8" ht="21.9" customHeight="1" x14ac:dyDescent="0.3">
      <c r="A590" s="201" t="str">
        <f t="shared" ca="1" si="9"/>
        <v/>
      </c>
      <c r="B590" s="143"/>
      <c r="C590" s="142" t="str">
        <f>IFERROR(VLOOKUP(B590,'اسماء العملاء'!$A$2:$E$142,5,FALSE),"")</f>
        <v/>
      </c>
      <c r="D590" s="143" t="str">
        <f>IFERROR(VLOOKUP(B590,'اسماء العملاء'!$A$2:$C$142,2,FALSE),"")</f>
        <v/>
      </c>
      <c r="E590" s="220" t="str">
        <f>IFERROR(VLOOKUP(B590,'اسماء العملاء'!$A$2:$C$142,3,FALSE),"")</f>
        <v/>
      </c>
      <c r="F590" s="201"/>
      <c r="G590" s="201"/>
      <c r="H590" s="201"/>
    </row>
    <row r="591" spans="1:8" ht="21.9" customHeight="1" x14ac:dyDescent="0.3">
      <c r="A591" s="201" t="str">
        <f t="shared" ca="1" si="9"/>
        <v/>
      </c>
      <c r="B591" s="143"/>
      <c r="C591" s="142" t="str">
        <f>IFERROR(VLOOKUP(B591,'اسماء العملاء'!$A$2:$E$142,5,FALSE),"")</f>
        <v/>
      </c>
      <c r="D591" s="143" t="str">
        <f>IFERROR(VLOOKUP(B591,'اسماء العملاء'!$A$2:$C$142,2,FALSE),"")</f>
        <v/>
      </c>
      <c r="E591" s="220" t="str">
        <f>IFERROR(VLOOKUP(B591,'اسماء العملاء'!$A$2:$C$142,3,FALSE),"")</f>
        <v/>
      </c>
      <c r="F591" s="201"/>
      <c r="G591" s="201"/>
      <c r="H591" s="201"/>
    </row>
    <row r="592" spans="1:8" ht="21.9" customHeight="1" x14ac:dyDescent="0.3">
      <c r="A592" s="201" t="str">
        <f t="shared" ca="1" si="9"/>
        <v/>
      </c>
      <c r="B592" s="143"/>
      <c r="C592" s="142" t="str">
        <f>IFERROR(VLOOKUP(B592,'اسماء العملاء'!$A$2:$E$142,5,FALSE),"")</f>
        <v/>
      </c>
      <c r="D592" s="143" t="str">
        <f>IFERROR(VLOOKUP(B592,'اسماء العملاء'!$A$2:$C$142,2,FALSE),"")</f>
        <v/>
      </c>
      <c r="E592" s="220" t="str">
        <f>IFERROR(VLOOKUP(B592,'اسماء العملاء'!$A$2:$C$142,3,FALSE),"")</f>
        <v/>
      </c>
      <c r="F592" s="201"/>
      <c r="G592" s="201"/>
      <c r="H592" s="201"/>
    </row>
    <row r="593" spans="1:8" ht="21.9" customHeight="1" x14ac:dyDescent="0.3">
      <c r="A593" s="201" t="str">
        <f t="shared" ca="1" si="9"/>
        <v/>
      </c>
      <c r="B593" s="143"/>
      <c r="C593" s="142" t="str">
        <f>IFERROR(VLOOKUP(B593,'اسماء العملاء'!$A$2:$E$142,5,FALSE),"")</f>
        <v/>
      </c>
      <c r="D593" s="143" t="str">
        <f>IFERROR(VLOOKUP(B593,'اسماء العملاء'!$A$2:$C$142,2,FALSE),"")</f>
        <v/>
      </c>
      <c r="E593" s="220" t="str">
        <f>IFERROR(VLOOKUP(B593,'اسماء العملاء'!$A$2:$C$142,3,FALSE),"")</f>
        <v/>
      </c>
      <c r="F593" s="201"/>
      <c r="G593" s="201"/>
      <c r="H593" s="201"/>
    </row>
    <row r="594" spans="1:8" ht="21.9" customHeight="1" x14ac:dyDescent="0.3">
      <c r="A594" s="201" t="str">
        <f t="shared" ca="1" si="9"/>
        <v/>
      </c>
      <c r="B594" s="143"/>
      <c r="C594" s="142" t="str">
        <f>IFERROR(VLOOKUP(B594,'اسماء العملاء'!$A$2:$E$142,5,FALSE),"")</f>
        <v/>
      </c>
      <c r="D594" s="143" t="str">
        <f>IFERROR(VLOOKUP(B594,'اسماء العملاء'!$A$2:$C$142,2,FALSE),"")</f>
        <v/>
      </c>
      <c r="E594" s="220" t="str">
        <f>IFERROR(VLOOKUP(B594,'اسماء العملاء'!$A$2:$C$142,3,FALSE),"")</f>
        <v/>
      </c>
      <c r="F594" s="201"/>
      <c r="G594" s="201"/>
      <c r="H594" s="201"/>
    </row>
    <row r="595" spans="1:8" ht="21.9" customHeight="1" x14ac:dyDescent="0.3">
      <c r="A595" s="201" t="str">
        <f t="shared" ca="1" si="9"/>
        <v/>
      </c>
      <c r="B595" s="143"/>
      <c r="C595" s="142" t="str">
        <f>IFERROR(VLOOKUP(B595,'اسماء العملاء'!$A$2:$E$142,5,FALSE),"")</f>
        <v/>
      </c>
      <c r="D595" s="143" t="str">
        <f>IFERROR(VLOOKUP(B595,'اسماء العملاء'!$A$2:$C$142,2,FALSE),"")</f>
        <v/>
      </c>
      <c r="E595" s="220" t="str">
        <f>IFERROR(VLOOKUP(B595,'اسماء العملاء'!$A$2:$C$142,3,FALSE),"")</f>
        <v/>
      </c>
      <c r="F595" s="201"/>
      <c r="G595" s="201"/>
      <c r="H595" s="201"/>
    </row>
    <row r="596" spans="1:8" ht="21.9" customHeight="1" x14ac:dyDescent="0.3">
      <c r="A596" s="201" t="str">
        <f t="shared" ca="1" si="9"/>
        <v/>
      </c>
      <c r="B596" s="143"/>
      <c r="C596" s="142" t="str">
        <f>IFERROR(VLOOKUP(B596,'اسماء العملاء'!$A$2:$E$142,5,FALSE),"")</f>
        <v/>
      </c>
      <c r="D596" s="143" t="str">
        <f>IFERROR(VLOOKUP(B596,'اسماء العملاء'!$A$2:$C$142,2,FALSE),"")</f>
        <v/>
      </c>
      <c r="E596" s="220" t="str">
        <f>IFERROR(VLOOKUP(B596,'اسماء العملاء'!$A$2:$C$142,3,FALSE),"")</f>
        <v/>
      </c>
      <c r="F596" s="201"/>
      <c r="G596" s="201"/>
      <c r="H596" s="201"/>
    </row>
    <row r="597" spans="1:8" ht="21.9" customHeight="1" x14ac:dyDescent="0.3">
      <c r="A597" s="201" t="str">
        <f t="shared" ca="1" si="9"/>
        <v/>
      </c>
      <c r="B597" s="143"/>
      <c r="C597" s="142" t="str">
        <f>IFERROR(VLOOKUP(B597,'اسماء العملاء'!$A$2:$E$142,5,FALSE),"")</f>
        <v/>
      </c>
      <c r="D597" s="143" t="str">
        <f>IFERROR(VLOOKUP(B597,'اسماء العملاء'!$A$2:$C$142,2,FALSE),"")</f>
        <v/>
      </c>
      <c r="E597" s="220" t="str">
        <f>IFERROR(VLOOKUP(B597,'اسماء العملاء'!$A$2:$C$142,3,FALSE),"")</f>
        <v/>
      </c>
      <c r="F597" s="201"/>
      <c r="G597" s="201"/>
      <c r="H597" s="201"/>
    </row>
    <row r="598" spans="1:8" ht="21.9" customHeight="1" x14ac:dyDescent="0.3">
      <c r="A598" s="201" t="str">
        <f t="shared" ca="1" si="9"/>
        <v/>
      </c>
      <c r="B598" s="143"/>
      <c r="C598" s="142" t="str">
        <f>IFERROR(VLOOKUP(B598,'اسماء العملاء'!$A$2:$E$142,5,FALSE),"")</f>
        <v/>
      </c>
      <c r="D598" s="143" t="str">
        <f>IFERROR(VLOOKUP(B598,'اسماء العملاء'!$A$2:$C$142,2,FALSE),"")</f>
        <v/>
      </c>
      <c r="E598" s="220" t="str">
        <f>IFERROR(VLOOKUP(B598,'اسماء العملاء'!$A$2:$C$142,3,FALSE),"")</f>
        <v/>
      </c>
      <c r="F598" s="201"/>
      <c r="G598" s="201"/>
      <c r="H598" s="201"/>
    </row>
    <row r="599" spans="1:8" ht="21.9" customHeight="1" x14ac:dyDescent="0.3">
      <c r="A599" s="201" t="str">
        <f t="shared" ca="1" si="9"/>
        <v/>
      </c>
      <c r="B599" s="143"/>
      <c r="C599" s="142" t="str">
        <f>IFERROR(VLOOKUP(B599,'اسماء العملاء'!$A$2:$E$142,5,FALSE),"")</f>
        <v/>
      </c>
      <c r="D599" s="143" t="str">
        <f>IFERROR(VLOOKUP(B599,'اسماء العملاء'!$A$2:$C$142,2,FALSE),"")</f>
        <v/>
      </c>
      <c r="E599" s="220" t="str">
        <f>IFERROR(VLOOKUP(B599,'اسماء العملاء'!$A$2:$C$142,3,FALSE),"")</f>
        <v/>
      </c>
      <c r="F599" s="201"/>
      <c r="G599" s="201"/>
      <c r="H599" s="201"/>
    </row>
    <row r="600" spans="1:8" ht="21.9" customHeight="1" x14ac:dyDescent="0.3">
      <c r="A600" s="201" t="str">
        <f t="shared" ca="1" si="9"/>
        <v/>
      </c>
      <c r="B600" s="143"/>
      <c r="C600" s="142" t="str">
        <f>IFERROR(VLOOKUP(B600,'اسماء العملاء'!$A$2:$E$142,5,FALSE),"")</f>
        <v/>
      </c>
      <c r="D600" s="143" t="str">
        <f>IFERROR(VLOOKUP(B600,'اسماء العملاء'!$A$2:$C$142,2,FALSE),"")</f>
        <v/>
      </c>
      <c r="E600" s="220" t="str">
        <f>IFERROR(VLOOKUP(B600,'اسماء العملاء'!$A$2:$C$142,3,FALSE),"")</f>
        <v/>
      </c>
      <c r="F600" s="201"/>
      <c r="G600" s="201"/>
      <c r="H600" s="201"/>
    </row>
    <row r="601" spans="1:8" ht="21.9" customHeight="1" x14ac:dyDescent="0.3">
      <c r="A601" s="201" t="str">
        <f t="shared" ca="1" si="9"/>
        <v/>
      </c>
      <c r="B601" s="143"/>
      <c r="C601" s="142" t="str">
        <f>IFERROR(VLOOKUP(B601,'اسماء العملاء'!$A$2:$E$142,5,FALSE),"")</f>
        <v/>
      </c>
      <c r="D601" s="143" t="str">
        <f>IFERROR(VLOOKUP(B601,'اسماء العملاء'!$A$2:$C$142,2,FALSE),"")</f>
        <v/>
      </c>
      <c r="E601" s="220" t="str">
        <f>IFERROR(VLOOKUP(B601,'اسماء العملاء'!$A$2:$C$142,3,FALSE),"")</f>
        <v/>
      </c>
      <c r="F601" s="201"/>
      <c r="G601" s="201"/>
      <c r="H601" s="201"/>
    </row>
    <row r="602" spans="1:8" ht="21.9" customHeight="1" x14ac:dyDescent="0.3">
      <c r="A602" s="201" t="str">
        <f t="shared" ca="1" si="9"/>
        <v/>
      </c>
      <c r="B602" s="143"/>
      <c r="C602" s="142" t="str">
        <f>IFERROR(VLOOKUP(B602,'اسماء العملاء'!$A$2:$E$142,5,FALSE),"")</f>
        <v/>
      </c>
      <c r="D602" s="143" t="str">
        <f>IFERROR(VLOOKUP(B602,'اسماء العملاء'!$A$2:$C$142,2,FALSE),"")</f>
        <v/>
      </c>
      <c r="E602" s="220" t="str">
        <f>IFERROR(VLOOKUP(B602,'اسماء العملاء'!$A$2:$C$142,3,FALSE),"")</f>
        <v/>
      </c>
      <c r="F602" s="201"/>
      <c r="G602" s="201"/>
      <c r="H602" s="201"/>
    </row>
    <row r="603" spans="1:8" ht="21.9" customHeight="1" x14ac:dyDescent="0.3">
      <c r="A603" s="201" t="str">
        <f t="shared" ca="1" si="9"/>
        <v/>
      </c>
      <c r="B603" s="143"/>
      <c r="C603" s="142" t="str">
        <f>IFERROR(VLOOKUP(B603,'اسماء العملاء'!$A$2:$E$142,5,FALSE),"")</f>
        <v/>
      </c>
      <c r="D603" s="143" t="str">
        <f>IFERROR(VLOOKUP(B603,'اسماء العملاء'!$A$2:$C$142,2,FALSE),"")</f>
        <v/>
      </c>
      <c r="E603" s="220" t="str">
        <f>IFERROR(VLOOKUP(B603,'اسماء العملاء'!$A$2:$C$142,3,FALSE),"")</f>
        <v/>
      </c>
      <c r="F603" s="201"/>
      <c r="G603" s="201"/>
      <c r="H603" s="201"/>
    </row>
    <row r="604" spans="1:8" ht="21.9" customHeight="1" x14ac:dyDescent="0.3">
      <c r="A604" s="201" t="str">
        <f t="shared" ca="1" si="9"/>
        <v/>
      </c>
      <c r="B604" s="143"/>
      <c r="C604" s="142" t="str">
        <f>IFERROR(VLOOKUP(B604,'اسماء العملاء'!$A$2:$E$142,5,FALSE),"")</f>
        <v/>
      </c>
      <c r="D604" s="143" t="str">
        <f>IFERROR(VLOOKUP(B604,'اسماء العملاء'!$A$2:$C$142,2,FALSE),"")</f>
        <v/>
      </c>
      <c r="E604" s="220" t="str">
        <f>IFERROR(VLOOKUP(B604,'اسماء العملاء'!$A$2:$C$142,3,FALSE),"")</f>
        <v/>
      </c>
      <c r="F604" s="201"/>
      <c r="G604" s="201"/>
      <c r="H604" s="201"/>
    </row>
    <row r="605" spans="1:8" ht="21.9" customHeight="1" x14ac:dyDescent="0.3">
      <c r="A605" s="201" t="str">
        <f t="shared" ca="1" si="9"/>
        <v/>
      </c>
      <c r="B605" s="143"/>
      <c r="C605" s="142" t="str">
        <f>IFERROR(VLOOKUP(B605,'اسماء العملاء'!$A$2:$E$142,5,FALSE),"")</f>
        <v/>
      </c>
      <c r="D605" s="143" t="str">
        <f>IFERROR(VLOOKUP(B605,'اسماء العملاء'!$A$2:$C$142,2,FALSE),"")</f>
        <v/>
      </c>
      <c r="E605" s="220" t="str">
        <f>IFERROR(VLOOKUP(B605,'اسماء العملاء'!$A$2:$C$142,3,FALSE),"")</f>
        <v/>
      </c>
      <c r="F605" s="201"/>
      <c r="G605" s="201"/>
      <c r="H605" s="201"/>
    </row>
    <row r="606" spans="1:8" ht="21.9" customHeight="1" x14ac:dyDescent="0.3">
      <c r="A606" s="201" t="str">
        <f t="shared" ca="1" si="9"/>
        <v/>
      </c>
      <c r="B606" s="143"/>
      <c r="C606" s="142" t="str">
        <f>IFERROR(VLOOKUP(B606,'اسماء العملاء'!$A$2:$E$142,5,FALSE),"")</f>
        <v/>
      </c>
      <c r="D606" s="143" t="str">
        <f>IFERROR(VLOOKUP(B606,'اسماء العملاء'!$A$2:$C$142,2,FALSE),"")</f>
        <v/>
      </c>
      <c r="E606" s="220" t="str">
        <f>IFERROR(VLOOKUP(B606,'اسماء العملاء'!$A$2:$C$142,3,FALSE),"")</f>
        <v/>
      </c>
      <c r="F606" s="201"/>
      <c r="G606" s="201"/>
      <c r="H606" s="201"/>
    </row>
    <row r="607" spans="1:8" ht="21.9" customHeight="1" x14ac:dyDescent="0.3">
      <c r="A607" s="201" t="str">
        <f t="shared" ca="1" si="9"/>
        <v/>
      </c>
      <c r="B607" s="143"/>
      <c r="C607" s="142" t="str">
        <f>IFERROR(VLOOKUP(B607,'اسماء العملاء'!$A$2:$E$142,5,FALSE),"")</f>
        <v/>
      </c>
      <c r="D607" s="143" t="str">
        <f>IFERROR(VLOOKUP(B607,'اسماء العملاء'!$A$2:$C$142,2,FALSE),"")</f>
        <v/>
      </c>
      <c r="E607" s="220" t="str">
        <f>IFERROR(VLOOKUP(B607,'اسماء العملاء'!$A$2:$C$142,3,FALSE),"")</f>
        <v/>
      </c>
      <c r="F607" s="201"/>
      <c r="G607" s="201"/>
      <c r="H607" s="201"/>
    </row>
    <row r="608" spans="1:8" ht="21.9" customHeight="1" x14ac:dyDescent="0.3">
      <c r="A608" s="201" t="str">
        <f t="shared" ca="1" si="9"/>
        <v/>
      </c>
      <c r="B608" s="143"/>
      <c r="C608" s="142" t="str">
        <f>IFERROR(VLOOKUP(B608,'اسماء العملاء'!$A$2:$E$142,5,FALSE),"")</f>
        <v/>
      </c>
      <c r="D608" s="143" t="str">
        <f>IFERROR(VLOOKUP(B608,'اسماء العملاء'!$A$2:$C$142,2,FALSE),"")</f>
        <v/>
      </c>
      <c r="E608" s="220" t="str">
        <f>IFERROR(VLOOKUP(B608,'اسماء العملاء'!$A$2:$C$142,3,FALSE),"")</f>
        <v/>
      </c>
      <c r="F608" s="201"/>
      <c r="G608" s="201"/>
      <c r="H608" s="201"/>
    </row>
    <row r="609" spans="1:8" ht="21.9" customHeight="1" x14ac:dyDescent="0.3">
      <c r="A609" s="201" t="str">
        <f t="shared" ca="1" si="9"/>
        <v/>
      </c>
      <c r="B609" s="143"/>
      <c r="C609" s="142" t="str">
        <f>IFERROR(VLOOKUP(B609,'اسماء العملاء'!$A$2:$E$142,5,FALSE),"")</f>
        <v/>
      </c>
      <c r="D609" s="143" t="str">
        <f>IFERROR(VLOOKUP(B609,'اسماء العملاء'!$A$2:$C$142,2,FALSE),"")</f>
        <v/>
      </c>
      <c r="E609" s="220" t="str">
        <f>IFERROR(VLOOKUP(B609,'اسماء العملاء'!$A$2:$C$142,3,FALSE),"")</f>
        <v/>
      </c>
      <c r="F609" s="201"/>
      <c r="G609" s="201"/>
      <c r="H609" s="201"/>
    </row>
    <row r="610" spans="1:8" ht="21.9" customHeight="1" x14ac:dyDescent="0.3">
      <c r="A610" s="201" t="str">
        <f t="shared" ca="1" si="9"/>
        <v/>
      </c>
      <c r="B610" s="143"/>
      <c r="C610" s="142" t="str">
        <f>IFERROR(VLOOKUP(B610,'اسماء العملاء'!$A$2:$E$142,5,FALSE),"")</f>
        <v/>
      </c>
      <c r="D610" s="143" t="str">
        <f>IFERROR(VLOOKUP(B610,'اسماء العملاء'!$A$2:$C$142,2,FALSE),"")</f>
        <v/>
      </c>
      <c r="E610" s="220" t="str">
        <f>IFERROR(VLOOKUP(B610,'اسماء العملاء'!$A$2:$C$142,3,FALSE),"")</f>
        <v/>
      </c>
      <c r="F610" s="201"/>
      <c r="G610" s="201"/>
      <c r="H610" s="201"/>
    </row>
    <row r="611" spans="1:8" ht="21.9" customHeight="1" x14ac:dyDescent="0.3">
      <c r="A611" s="201" t="str">
        <f t="shared" ca="1" si="9"/>
        <v/>
      </c>
      <c r="B611" s="143"/>
      <c r="C611" s="142" t="str">
        <f>IFERROR(VLOOKUP(B611,'اسماء العملاء'!$A$2:$E$142,5,FALSE),"")</f>
        <v/>
      </c>
      <c r="D611" s="143" t="str">
        <f>IFERROR(VLOOKUP(B611,'اسماء العملاء'!$A$2:$C$142,2,FALSE),"")</f>
        <v/>
      </c>
      <c r="E611" s="220" t="str">
        <f>IFERROR(VLOOKUP(B611,'اسماء العملاء'!$A$2:$C$142,3,FALSE),"")</f>
        <v/>
      </c>
      <c r="F611" s="201"/>
      <c r="G611" s="201"/>
      <c r="H611" s="201"/>
    </row>
    <row r="612" spans="1:8" ht="21.9" customHeight="1" x14ac:dyDescent="0.3">
      <c r="A612" s="201" t="str">
        <f t="shared" ca="1" si="9"/>
        <v/>
      </c>
      <c r="B612" s="143"/>
      <c r="C612" s="142" t="str">
        <f>IFERROR(VLOOKUP(B612,'اسماء العملاء'!$A$2:$E$142,5,FALSE),"")</f>
        <v/>
      </c>
      <c r="D612" s="143" t="str">
        <f>IFERROR(VLOOKUP(B612,'اسماء العملاء'!$A$2:$C$142,2,FALSE),"")</f>
        <v/>
      </c>
      <c r="E612" s="220" t="str">
        <f>IFERROR(VLOOKUP(B612,'اسماء العملاء'!$A$2:$C$142,3,FALSE),"")</f>
        <v/>
      </c>
      <c r="F612" s="201"/>
      <c r="G612" s="201"/>
      <c r="H612" s="201"/>
    </row>
    <row r="613" spans="1:8" ht="21.9" customHeight="1" x14ac:dyDescent="0.3">
      <c r="A613" s="201" t="str">
        <f t="shared" ca="1" si="9"/>
        <v/>
      </c>
      <c r="B613" s="143"/>
      <c r="C613" s="142" t="str">
        <f>IFERROR(VLOOKUP(B613,'اسماء العملاء'!$A$2:$E$142,5,FALSE),"")</f>
        <v/>
      </c>
      <c r="D613" s="143" t="str">
        <f>IFERROR(VLOOKUP(B613,'اسماء العملاء'!$A$2:$C$142,2,FALSE),"")</f>
        <v/>
      </c>
      <c r="E613" s="220" t="str">
        <f>IFERROR(VLOOKUP(B613,'اسماء العملاء'!$A$2:$C$142,3,FALSE),"")</f>
        <v/>
      </c>
      <c r="F613" s="201"/>
      <c r="G613" s="201"/>
      <c r="H613" s="201"/>
    </row>
    <row r="614" spans="1:8" ht="21.9" customHeight="1" x14ac:dyDescent="0.3">
      <c r="A614" s="201" t="str">
        <f t="shared" ca="1" si="9"/>
        <v/>
      </c>
      <c r="B614" s="143"/>
      <c r="C614" s="142" t="str">
        <f>IFERROR(VLOOKUP(B614,'اسماء العملاء'!$A$2:$E$142,5,FALSE),"")</f>
        <v/>
      </c>
      <c r="D614" s="143" t="str">
        <f>IFERROR(VLOOKUP(B614,'اسماء العملاء'!$A$2:$C$142,2,FALSE),"")</f>
        <v/>
      </c>
      <c r="E614" s="220" t="str">
        <f>IFERROR(VLOOKUP(B614,'اسماء العملاء'!$A$2:$C$142,3,FALSE),"")</f>
        <v/>
      </c>
      <c r="F614" s="201"/>
      <c r="G614" s="201"/>
      <c r="H614" s="201"/>
    </row>
    <row r="615" spans="1:8" ht="21.9" customHeight="1" x14ac:dyDescent="0.3">
      <c r="A615" s="201" t="str">
        <f t="shared" ca="1" si="9"/>
        <v/>
      </c>
      <c r="B615" s="143"/>
      <c r="C615" s="142" t="str">
        <f>IFERROR(VLOOKUP(B615,'اسماء العملاء'!$A$2:$E$142,5,FALSE),"")</f>
        <v/>
      </c>
      <c r="D615" s="143" t="str">
        <f>IFERROR(VLOOKUP(B615,'اسماء العملاء'!$A$2:$C$142,2,FALSE),"")</f>
        <v/>
      </c>
      <c r="E615" s="220" t="str">
        <f>IFERROR(VLOOKUP(B615,'اسماء العملاء'!$A$2:$C$142,3,FALSE),"")</f>
        <v/>
      </c>
      <c r="F615" s="201"/>
      <c r="G615" s="201"/>
      <c r="H615" s="201"/>
    </row>
    <row r="616" spans="1:8" ht="21.9" customHeight="1" x14ac:dyDescent="0.3">
      <c r="A616" s="201" t="str">
        <f t="shared" ca="1" si="9"/>
        <v/>
      </c>
      <c r="B616" s="143"/>
      <c r="C616" s="142" t="str">
        <f>IFERROR(VLOOKUP(B616,'اسماء العملاء'!$A$2:$E$142,5,FALSE),"")</f>
        <v/>
      </c>
      <c r="D616" s="143" t="str">
        <f>IFERROR(VLOOKUP(B616,'اسماء العملاء'!$A$2:$C$142,2,FALSE),"")</f>
        <v/>
      </c>
      <c r="E616" s="220" t="str">
        <f>IFERROR(VLOOKUP(B616,'اسماء العملاء'!$A$2:$C$142,3,FALSE),"")</f>
        <v/>
      </c>
      <c r="F616" s="201"/>
      <c r="G616" s="201"/>
      <c r="H616" s="201"/>
    </row>
    <row r="617" spans="1:8" ht="21.9" customHeight="1" x14ac:dyDescent="0.3">
      <c r="A617" s="201" t="str">
        <f t="shared" ca="1" si="9"/>
        <v/>
      </c>
      <c r="B617" s="143"/>
      <c r="C617" s="142" t="str">
        <f>IFERROR(VLOOKUP(B617,'اسماء العملاء'!$A$2:$E$142,5,FALSE),"")</f>
        <v/>
      </c>
      <c r="D617" s="143" t="str">
        <f>IFERROR(VLOOKUP(B617,'اسماء العملاء'!$A$2:$C$142,2,FALSE),"")</f>
        <v/>
      </c>
      <c r="E617" s="220" t="str">
        <f>IFERROR(VLOOKUP(B617,'اسماء العملاء'!$A$2:$C$142,3,FALSE),"")</f>
        <v/>
      </c>
      <c r="F617" s="201"/>
      <c r="G617" s="201"/>
      <c r="H617" s="201"/>
    </row>
    <row r="618" spans="1:8" ht="21.9" customHeight="1" x14ac:dyDescent="0.3">
      <c r="A618" s="201" t="str">
        <f t="shared" ca="1" si="9"/>
        <v/>
      </c>
      <c r="B618" s="143"/>
      <c r="C618" s="142" t="str">
        <f>IFERROR(VLOOKUP(B618,'اسماء العملاء'!$A$2:$E$142,5,FALSE),"")</f>
        <v/>
      </c>
      <c r="D618" s="143" t="str">
        <f>IFERROR(VLOOKUP(B618,'اسماء العملاء'!$A$2:$C$142,2,FALSE),"")</f>
        <v/>
      </c>
      <c r="E618" s="220" t="str">
        <f>IFERROR(VLOOKUP(B618,'اسماء العملاء'!$A$2:$C$142,3,FALSE),"")</f>
        <v/>
      </c>
      <c r="F618" s="201"/>
      <c r="G618" s="201"/>
      <c r="H618" s="201"/>
    </row>
    <row r="619" spans="1:8" ht="21.9" customHeight="1" x14ac:dyDescent="0.3">
      <c r="A619" s="201" t="str">
        <f t="shared" ca="1" si="9"/>
        <v/>
      </c>
      <c r="B619" s="143"/>
      <c r="C619" s="142" t="str">
        <f>IFERROR(VLOOKUP(B619,'اسماء العملاء'!$A$2:$E$142,5,FALSE),"")</f>
        <v/>
      </c>
      <c r="D619" s="143" t="str">
        <f>IFERROR(VLOOKUP(B619,'اسماء العملاء'!$A$2:$C$142,2,FALSE),"")</f>
        <v/>
      </c>
      <c r="E619" s="220" t="str">
        <f>IFERROR(VLOOKUP(B619,'اسماء العملاء'!$A$2:$C$142,3,FALSE),"")</f>
        <v/>
      </c>
      <c r="F619" s="201"/>
      <c r="G619" s="201"/>
      <c r="H619" s="201"/>
    </row>
    <row r="620" spans="1:8" ht="21.9" customHeight="1" x14ac:dyDescent="0.3">
      <c r="A620" s="201" t="str">
        <f t="shared" ca="1" si="9"/>
        <v/>
      </c>
      <c r="B620" s="143"/>
      <c r="C620" s="142" t="str">
        <f>IFERROR(VLOOKUP(B620,'اسماء العملاء'!$A$2:$E$142,5,FALSE),"")</f>
        <v/>
      </c>
      <c r="D620" s="143" t="str">
        <f>IFERROR(VLOOKUP(B620,'اسماء العملاء'!$A$2:$C$142,2,FALSE),"")</f>
        <v/>
      </c>
      <c r="E620" s="220" t="str">
        <f>IFERROR(VLOOKUP(B620,'اسماء العملاء'!$A$2:$C$142,3,FALSE),"")</f>
        <v/>
      </c>
      <c r="F620" s="201"/>
      <c r="G620" s="201"/>
      <c r="H620" s="201"/>
    </row>
    <row r="621" spans="1:8" ht="21.9" customHeight="1" x14ac:dyDescent="0.3">
      <c r="A621" s="201" t="str">
        <f t="shared" ca="1" si="9"/>
        <v/>
      </c>
      <c r="B621" s="143"/>
      <c r="C621" s="142" t="str">
        <f>IFERROR(VLOOKUP(B621,'اسماء العملاء'!$A$2:$E$142,5,FALSE),"")</f>
        <v/>
      </c>
      <c r="D621" s="143" t="str">
        <f>IFERROR(VLOOKUP(B621,'اسماء العملاء'!$A$2:$C$142,2,FALSE),"")</f>
        <v/>
      </c>
      <c r="E621" s="220" t="str">
        <f>IFERROR(VLOOKUP(B621,'اسماء العملاء'!$A$2:$C$142,3,FALSE),"")</f>
        <v/>
      </c>
      <c r="F621" s="201"/>
      <c r="G621" s="201"/>
      <c r="H621" s="201"/>
    </row>
    <row r="622" spans="1:8" ht="21.9" customHeight="1" x14ac:dyDescent="0.3">
      <c r="A622" s="201" t="str">
        <f t="shared" ca="1" si="9"/>
        <v/>
      </c>
      <c r="B622" s="143"/>
      <c r="C622" s="142" t="str">
        <f>IFERROR(VLOOKUP(B622,'اسماء العملاء'!$A$2:$E$142,5,FALSE),"")</f>
        <v/>
      </c>
      <c r="D622" s="143" t="str">
        <f>IFERROR(VLOOKUP(B622,'اسماء العملاء'!$A$2:$C$142,2,FALSE),"")</f>
        <v/>
      </c>
      <c r="E622" s="220" t="str">
        <f>IFERROR(VLOOKUP(B622,'اسماء العملاء'!$A$2:$C$142,3,FALSE),"")</f>
        <v/>
      </c>
      <c r="F622" s="201"/>
      <c r="G622" s="201"/>
      <c r="H622" s="201"/>
    </row>
    <row r="623" spans="1:8" ht="21.9" customHeight="1" x14ac:dyDescent="0.3">
      <c r="A623" s="201" t="str">
        <f t="shared" ca="1" si="9"/>
        <v/>
      </c>
      <c r="B623" s="143"/>
      <c r="C623" s="142" t="str">
        <f>IFERROR(VLOOKUP(B623,'اسماء العملاء'!$A$2:$E$142,5,FALSE),"")</f>
        <v/>
      </c>
      <c r="D623" s="143" t="str">
        <f>IFERROR(VLOOKUP(B623,'اسماء العملاء'!$A$2:$C$142,2,FALSE),"")</f>
        <v/>
      </c>
      <c r="E623" s="220" t="str">
        <f>IFERROR(VLOOKUP(B623,'اسماء العملاء'!$A$2:$C$142,3,FALSE),"")</f>
        <v/>
      </c>
      <c r="F623" s="201"/>
      <c r="G623" s="201"/>
      <c r="H623" s="201"/>
    </row>
    <row r="624" spans="1:8" ht="21.9" customHeight="1" x14ac:dyDescent="0.3">
      <c r="A624" s="201" t="str">
        <f t="shared" ca="1" si="9"/>
        <v/>
      </c>
      <c r="B624" s="143"/>
      <c r="C624" s="142" t="str">
        <f>IFERROR(VLOOKUP(B624,'اسماء العملاء'!$A$2:$E$142,5,FALSE),"")</f>
        <v/>
      </c>
      <c r="D624" s="143" t="str">
        <f>IFERROR(VLOOKUP(B624,'اسماء العملاء'!$A$2:$C$142,2,FALSE),"")</f>
        <v/>
      </c>
      <c r="E624" s="220" t="str">
        <f>IFERROR(VLOOKUP(B624,'اسماء العملاء'!$A$2:$C$142,3,FALSE),"")</f>
        <v/>
      </c>
      <c r="F624" s="201"/>
      <c r="G624" s="201"/>
      <c r="H624" s="201"/>
    </row>
    <row r="625" spans="1:8" ht="21.9" customHeight="1" x14ac:dyDescent="0.3">
      <c r="A625" s="201" t="str">
        <f t="shared" ca="1" si="9"/>
        <v/>
      </c>
      <c r="B625" s="143"/>
      <c r="C625" s="142" t="str">
        <f>IFERROR(VLOOKUP(B625,'اسماء العملاء'!$A$2:$E$142,5,FALSE),"")</f>
        <v/>
      </c>
      <c r="D625" s="143" t="str">
        <f>IFERROR(VLOOKUP(B625,'اسماء العملاء'!$A$2:$C$142,2,FALSE),"")</f>
        <v/>
      </c>
      <c r="E625" s="220" t="str">
        <f>IFERROR(VLOOKUP(B625,'اسماء العملاء'!$A$2:$C$142,3,FALSE),"")</f>
        <v/>
      </c>
      <c r="F625" s="201"/>
      <c r="G625" s="201"/>
      <c r="H625" s="201"/>
    </row>
    <row r="626" spans="1:8" ht="21.9" customHeight="1" x14ac:dyDescent="0.3">
      <c r="A626" s="201" t="str">
        <f t="shared" ca="1" si="9"/>
        <v/>
      </c>
      <c r="B626" s="143"/>
      <c r="C626" s="142" t="str">
        <f>IFERROR(VLOOKUP(B626,'اسماء العملاء'!$A$2:$E$142,5,FALSE),"")</f>
        <v/>
      </c>
      <c r="D626" s="143" t="str">
        <f>IFERROR(VLOOKUP(B626,'اسماء العملاء'!$A$2:$C$142,2,FALSE),"")</f>
        <v/>
      </c>
      <c r="E626" s="220" t="str">
        <f>IFERROR(VLOOKUP(B626,'اسماء العملاء'!$A$2:$C$142,3,FALSE),"")</f>
        <v/>
      </c>
      <c r="F626" s="201"/>
      <c r="G626" s="201"/>
      <c r="H626" s="201"/>
    </row>
    <row r="627" spans="1:8" ht="21.9" customHeight="1" x14ac:dyDescent="0.3">
      <c r="A627" s="201" t="str">
        <f t="shared" ca="1" si="9"/>
        <v/>
      </c>
      <c r="B627" s="143"/>
      <c r="C627" s="142" t="str">
        <f>IFERROR(VLOOKUP(B627,'اسماء العملاء'!$A$2:$E$142,5,FALSE),"")</f>
        <v/>
      </c>
      <c r="D627" s="143" t="str">
        <f>IFERROR(VLOOKUP(B627,'اسماء العملاء'!$A$2:$C$142,2,FALSE),"")</f>
        <v/>
      </c>
      <c r="E627" s="220" t="str">
        <f>IFERROR(VLOOKUP(B627,'اسماء العملاء'!$A$2:$C$142,3,FALSE),"")</f>
        <v/>
      </c>
      <c r="F627" s="201"/>
      <c r="G627" s="201"/>
      <c r="H627" s="201"/>
    </row>
    <row r="628" spans="1:8" ht="21.9" customHeight="1" x14ac:dyDescent="0.3">
      <c r="A628" s="201" t="str">
        <f t="shared" ca="1" si="9"/>
        <v/>
      </c>
      <c r="B628" s="143"/>
      <c r="C628" s="142" t="str">
        <f>IFERROR(VLOOKUP(B628,'اسماء العملاء'!$A$2:$E$142,5,FALSE),"")</f>
        <v/>
      </c>
      <c r="D628" s="143" t="str">
        <f>IFERROR(VLOOKUP(B628,'اسماء العملاء'!$A$2:$C$142,2,FALSE),"")</f>
        <v/>
      </c>
      <c r="E628" s="220" t="str">
        <f>IFERROR(VLOOKUP(B628,'اسماء العملاء'!$A$2:$C$142,3,FALSE),"")</f>
        <v/>
      </c>
      <c r="F628" s="201"/>
      <c r="G628" s="201"/>
      <c r="H628" s="201"/>
    </row>
    <row r="629" spans="1:8" ht="21.9" customHeight="1" x14ac:dyDescent="0.3">
      <c r="A629" s="201" t="str">
        <f t="shared" ca="1" si="9"/>
        <v/>
      </c>
      <c r="B629" s="143"/>
      <c r="C629" s="142" t="str">
        <f>IFERROR(VLOOKUP(B629,'اسماء العملاء'!$A$2:$E$142,5,FALSE),"")</f>
        <v/>
      </c>
      <c r="D629" s="143" t="str">
        <f>IFERROR(VLOOKUP(B629,'اسماء العملاء'!$A$2:$C$142,2,FALSE),"")</f>
        <v/>
      </c>
      <c r="E629" s="220" t="str">
        <f>IFERROR(VLOOKUP(B629,'اسماء العملاء'!$A$2:$C$142,3,FALSE),"")</f>
        <v/>
      </c>
      <c r="F629" s="201"/>
      <c r="G629" s="201"/>
      <c r="H629" s="201"/>
    </row>
    <row r="630" spans="1:8" ht="21.9" customHeight="1" x14ac:dyDescent="0.3">
      <c r="A630" s="201" t="str">
        <f t="shared" ca="1" si="9"/>
        <v/>
      </c>
      <c r="B630" s="143"/>
      <c r="C630" s="142" t="str">
        <f>IFERROR(VLOOKUP(B630,'اسماء العملاء'!$A$2:$E$142,5,FALSE),"")</f>
        <v/>
      </c>
      <c r="D630" s="143" t="str">
        <f>IFERROR(VLOOKUP(B630,'اسماء العملاء'!$A$2:$C$142,2,FALSE),"")</f>
        <v/>
      </c>
      <c r="E630" s="220" t="str">
        <f>IFERROR(VLOOKUP(B630,'اسماء العملاء'!$A$2:$C$142,3,FALSE),"")</f>
        <v/>
      </c>
      <c r="F630" s="201"/>
      <c r="G630" s="201"/>
      <c r="H630" s="201"/>
    </row>
    <row r="631" spans="1:8" ht="21.9" customHeight="1" x14ac:dyDescent="0.3">
      <c r="A631" s="201" t="str">
        <f t="shared" ca="1" si="9"/>
        <v/>
      </c>
      <c r="B631" s="143"/>
      <c r="C631" s="142" t="str">
        <f>IFERROR(VLOOKUP(B631,'اسماء العملاء'!$A$2:$E$142,5,FALSE),"")</f>
        <v/>
      </c>
      <c r="D631" s="143" t="str">
        <f>IFERROR(VLOOKUP(B631,'اسماء العملاء'!$A$2:$C$142,2,FALSE),"")</f>
        <v/>
      </c>
      <c r="E631" s="220" t="str">
        <f>IFERROR(VLOOKUP(B631,'اسماء العملاء'!$A$2:$C$142,3,FALSE),"")</f>
        <v/>
      </c>
      <c r="F631" s="201"/>
      <c r="G631" s="201"/>
      <c r="H631" s="201"/>
    </row>
    <row r="632" spans="1:8" ht="21.9" customHeight="1" x14ac:dyDescent="0.3">
      <c r="A632" s="201" t="str">
        <f t="shared" ca="1" si="9"/>
        <v/>
      </c>
      <c r="B632" s="143"/>
      <c r="C632" s="142" t="str">
        <f>IFERROR(VLOOKUP(B632,'اسماء العملاء'!$A$2:$E$142,5,FALSE),"")</f>
        <v/>
      </c>
      <c r="D632" s="143" t="str">
        <f>IFERROR(VLOOKUP(B632,'اسماء العملاء'!$A$2:$C$142,2,FALSE),"")</f>
        <v/>
      </c>
      <c r="E632" s="220" t="str">
        <f>IFERROR(VLOOKUP(B632,'اسماء العملاء'!$A$2:$C$142,3,FALSE),"")</f>
        <v/>
      </c>
      <c r="F632" s="201"/>
      <c r="G632" s="201"/>
      <c r="H632" s="201"/>
    </row>
    <row r="633" spans="1:8" ht="21.9" customHeight="1" x14ac:dyDescent="0.3">
      <c r="A633" s="201" t="str">
        <f t="shared" ca="1" si="9"/>
        <v/>
      </c>
      <c r="B633" s="143"/>
      <c r="C633" s="142" t="str">
        <f>IFERROR(VLOOKUP(B633,'اسماء العملاء'!$A$2:$E$142,5,FALSE),"")</f>
        <v/>
      </c>
      <c r="D633" s="143" t="str">
        <f>IFERROR(VLOOKUP(B633,'اسماء العملاء'!$A$2:$C$142,2,FALSE),"")</f>
        <v/>
      </c>
      <c r="E633" s="220" t="str">
        <f>IFERROR(VLOOKUP(B633,'اسماء العملاء'!$A$2:$C$142,3,FALSE),"")</f>
        <v/>
      </c>
      <c r="F633" s="201"/>
      <c r="G633" s="201"/>
      <c r="H633" s="201"/>
    </row>
    <row r="634" spans="1:8" ht="21.9" customHeight="1" x14ac:dyDescent="0.3">
      <c r="A634" s="201" t="str">
        <f t="shared" ca="1" si="9"/>
        <v/>
      </c>
      <c r="B634" s="143"/>
      <c r="C634" s="142" t="str">
        <f>IFERROR(VLOOKUP(B634,'اسماء العملاء'!$A$2:$E$142,5,FALSE),"")</f>
        <v/>
      </c>
      <c r="D634" s="143" t="str">
        <f>IFERROR(VLOOKUP(B634,'اسماء العملاء'!$A$2:$C$142,2,FALSE),"")</f>
        <v/>
      </c>
      <c r="E634" s="220" t="str">
        <f>IFERROR(VLOOKUP(B634,'اسماء العملاء'!$A$2:$C$142,3,FALSE),"")</f>
        <v/>
      </c>
      <c r="F634" s="201"/>
      <c r="G634" s="201"/>
      <c r="H634" s="201"/>
    </row>
    <row r="635" spans="1:8" ht="21.9" customHeight="1" x14ac:dyDescent="0.3">
      <c r="A635" s="201" t="str">
        <f t="shared" ca="1" si="9"/>
        <v/>
      </c>
      <c r="B635" s="143"/>
      <c r="C635" s="142" t="str">
        <f>IFERROR(VLOOKUP(B635,'اسماء العملاء'!$A$2:$E$142,5,FALSE),"")</f>
        <v/>
      </c>
      <c r="D635" s="143" t="str">
        <f>IFERROR(VLOOKUP(B635,'اسماء العملاء'!$A$2:$C$142,2,FALSE),"")</f>
        <v/>
      </c>
      <c r="E635" s="220" t="str">
        <f>IFERROR(VLOOKUP(B635,'اسماء العملاء'!$A$2:$C$142,3,FALSE),"")</f>
        <v/>
      </c>
      <c r="F635" s="201"/>
      <c r="G635" s="201"/>
      <c r="H635" s="201"/>
    </row>
    <row r="636" spans="1:8" ht="21.9" customHeight="1" x14ac:dyDescent="0.3">
      <c r="A636" s="201" t="str">
        <f t="shared" ca="1" si="9"/>
        <v/>
      </c>
      <c r="B636" s="143"/>
      <c r="C636" s="142" t="str">
        <f>IFERROR(VLOOKUP(B636,'اسماء العملاء'!$A$2:$E$142,5,FALSE),"")</f>
        <v/>
      </c>
      <c r="D636" s="143" t="str">
        <f>IFERROR(VLOOKUP(B636,'اسماء العملاء'!$A$2:$C$142,2,FALSE),"")</f>
        <v/>
      </c>
      <c r="E636" s="220" t="str">
        <f>IFERROR(VLOOKUP(B636,'اسماء العملاء'!$A$2:$C$142,3,FALSE),"")</f>
        <v/>
      </c>
      <c r="F636" s="201"/>
      <c r="G636" s="201"/>
      <c r="H636" s="201"/>
    </row>
    <row r="637" spans="1:8" ht="21.9" customHeight="1" x14ac:dyDescent="0.3">
      <c r="A637" s="201" t="str">
        <f t="shared" ca="1" si="9"/>
        <v/>
      </c>
      <c r="B637" s="143"/>
      <c r="C637" s="142" t="str">
        <f>IFERROR(VLOOKUP(B637,'اسماء العملاء'!$A$2:$E$142,5,FALSE),"")</f>
        <v/>
      </c>
      <c r="D637" s="143" t="str">
        <f>IFERROR(VLOOKUP(B637,'اسماء العملاء'!$A$2:$C$142,2,FALSE),"")</f>
        <v/>
      </c>
      <c r="E637" s="220" t="str">
        <f>IFERROR(VLOOKUP(B637,'اسماء العملاء'!$A$2:$C$142,3,FALSE),"")</f>
        <v/>
      </c>
      <c r="F637" s="201"/>
      <c r="G637" s="201"/>
      <c r="H637" s="201"/>
    </row>
    <row r="638" spans="1:8" ht="21.9" customHeight="1" x14ac:dyDescent="0.3">
      <c r="A638" s="201" t="str">
        <f t="shared" ca="1" si="9"/>
        <v/>
      </c>
      <c r="B638" s="143"/>
      <c r="C638" s="142" t="str">
        <f>IFERROR(VLOOKUP(B638,'اسماء العملاء'!$A$2:$E$142,5,FALSE),"")</f>
        <v/>
      </c>
      <c r="D638" s="143" t="str">
        <f>IFERROR(VLOOKUP(B638,'اسماء العملاء'!$A$2:$C$142,2,FALSE),"")</f>
        <v/>
      </c>
      <c r="E638" s="220" t="str">
        <f>IFERROR(VLOOKUP(B638,'اسماء العملاء'!$A$2:$C$142,3,FALSE),"")</f>
        <v/>
      </c>
      <c r="F638" s="201"/>
      <c r="G638" s="201"/>
      <c r="H638" s="201"/>
    </row>
    <row r="639" spans="1:8" ht="21.9" customHeight="1" x14ac:dyDescent="0.3">
      <c r="A639" s="201" t="str">
        <f t="shared" ca="1" si="9"/>
        <v/>
      </c>
      <c r="B639" s="143"/>
      <c r="C639" s="142" t="str">
        <f>IFERROR(VLOOKUP(B639,'اسماء العملاء'!$A$2:$E$142,5,FALSE),"")</f>
        <v/>
      </c>
      <c r="D639" s="143" t="str">
        <f>IFERROR(VLOOKUP(B639,'اسماء العملاء'!$A$2:$C$142,2,FALSE),"")</f>
        <v/>
      </c>
      <c r="E639" s="220" t="str">
        <f>IFERROR(VLOOKUP(B639,'اسماء العملاء'!$A$2:$C$142,3,FALSE),"")</f>
        <v/>
      </c>
      <c r="F639" s="201"/>
      <c r="G639" s="201"/>
      <c r="H639" s="201"/>
    </row>
    <row r="640" spans="1:8" ht="21.9" customHeight="1" x14ac:dyDescent="0.3">
      <c r="A640" s="201" t="str">
        <f t="shared" ca="1" si="9"/>
        <v/>
      </c>
      <c r="B640" s="143"/>
      <c r="C640" s="142" t="str">
        <f>IFERROR(VLOOKUP(B640,'اسماء العملاء'!$A$2:$E$142,5,FALSE),"")</f>
        <v/>
      </c>
      <c r="D640" s="143" t="str">
        <f>IFERROR(VLOOKUP(B640,'اسماء العملاء'!$A$2:$C$142,2,FALSE),"")</f>
        <v/>
      </c>
      <c r="E640" s="220" t="str">
        <f>IFERROR(VLOOKUP(B640,'اسماء العملاء'!$A$2:$C$142,3,FALSE),"")</f>
        <v/>
      </c>
      <c r="F640" s="201"/>
      <c r="G640" s="201"/>
      <c r="H640" s="201"/>
    </row>
    <row r="641" spans="1:8" ht="21.9" customHeight="1" x14ac:dyDescent="0.3">
      <c r="A641" s="201" t="str">
        <f t="shared" ca="1" si="9"/>
        <v/>
      </c>
      <c r="B641" s="143"/>
      <c r="C641" s="142" t="str">
        <f>IFERROR(VLOOKUP(B641,'اسماء العملاء'!$A$2:$E$142,5,FALSE),"")</f>
        <v/>
      </c>
      <c r="D641" s="143" t="str">
        <f>IFERROR(VLOOKUP(B641,'اسماء العملاء'!$A$2:$C$142,2,FALSE),"")</f>
        <v/>
      </c>
      <c r="E641" s="220" t="str">
        <f>IFERROR(VLOOKUP(B641,'اسماء العملاء'!$A$2:$C$142,3,FALSE),"")</f>
        <v/>
      </c>
      <c r="F641" s="201"/>
      <c r="G641" s="201"/>
      <c r="H641" s="201"/>
    </row>
    <row r="642" spans="1:8" ht="21.9" customHeight="1" x14ac:dyDescent="0.3">
      <c r="A642" s="201" t="str">
        <f t="shared" ca="1" si="9"/>
        <v/>
      </c>
      <c r="B642" s="143"/>
      <c r="C642" s="142" t="str">
        <f>IFERROR(VLOOKUP(B642,'اسماء العملاء'!$A$2:$E$142,5,FALSE),"")</f>
        <v/>
      </c>
      <c r="D642" s="143" t="str">
        <f>IFERROR(VLOOKUP(B642,'اسماء العملاء'!$A$2:$C$142,2,FALSE),"")</f>
        <v/>
      </c>
      <c r="E642" s="220" t="str">
        <f>IFERROR(VLOOKUP(B642,'اسماء العملاء'!$A$2:$C$142,3,FALSE),"")</f>
        <v/>
      </c>
      <c r="F642" s="201"/>
      <c r="G642" s="201"/>
      <c r="H642" s="201"/>
    </row>
    <row r="643" spans="1:8" ht="21.9" customHeight="1" x14ac:dyDescent="0.3">
      <c r="A643" s="201" t="str">
        <f t="shared" ca="1" si="9"/>
        <v/>
      </c>
      <c r="B643" s="143"/>
      <c r="C643" s="142" t="str">
        <f>IFERROR(VLOOKUP(B643,'اسماء العملاء'!$A$2:$E$142,5,FALSE),"")</f>
        <v/>
      </c>
      <c r="D643" s="143" t="str">
        <f>IFERROR(VLOOKUP(B643,'اسماء العملاء'!$A$2:$C$142,2,FALSE),"")</f>
        <v/>
      </c>
      <c r="E643" s="220" t="str">
        <f>IFERROR(VLOOKUP(B643,'اسماء العملاء'!$A$2:$C$142,3,FALSE),"")</f>
        <v/>
      </c>
      <c r="F643" s="201"/>
      <c r="G643" s="201"/>
      <c r="H643" s="201"/>
    </row>
    <row r="644" spans="1:8" ht="21.9" customHeight="1" x14ac:dyDescent="0.3">
      <c r="A644" s="201" t="str">
        <f t="shared" ref="A644:A707" ca="1" si="10">IF(B644="","",TODAY())</f>
        <v/>
      </c>
      <c r="B644" s="143"/>
      <c r="C644" s="142" t="str">
        <f>IFERROR(VLOOKUP(B644,'اسماء العملاء'!$A$2:$E$142,5,FALSE),"")</f>
        <v/>
      </c>
      <c r="D644" s="143" t="str">
        <f>IFERROR(VLOOKUP(B644,'اسماء العملاء'!$A$2:$C$142,2,FALSE),"")</f>
        <v/>
      </c>
      <c r="E644" s="220" t="str">
        <f>IFERROR(VLOOKUP(B644,'اسماء العملاء'!$A$2:$C$142,3,FALSE),"")</f>
        <v/>
      </c>
      <c r="F644" s="201"/>
      <c r="G644" s="201"/>
      <c r="H644" s="201"/>
    </row>
    <row r="645" spans="1:8" ht="21.9" customHeight="1" x14ac:dyDescent="0.3">
      <c r="A645" s="201" t="str">
        <f t="shared" ca="1" si="10"/>
        <v/>
      </c>
      <c r="B645" s="143"/>
      <c r="C645" s="142" t="str">
        <f>IFERROR(VLOOKUP(B645,'اسماء العملاء'!$A$2:$E$142,5,FALSE),"")</f>
        <v/>
      </c>
      <c r="D645" s="143" t="str">
        <f>IFERROR(VLOOKUP(B645,'اسماء العملاء'!$A$2:$C$142,2,FALSE),"")</f>
        <v/>
      </c>
      <c r="E645" s="220" t="str">
        <f>IFERROR(VLOOKUP(B645,'اسماء العملاء'!$A$2:$C$142,3,FALSE),"")</f>
        <v/>
      </c>
      <c r="F645" s="201"/>
      <c r="G645" s="201"/>
      <c r="H645" s="201"/>
    </row>
    <row r="646" spans="1:8" ht="21.9" customHeight="1" x14ac:dyDescent="0.3">
      <c r="A646" s="201" t="str">
        <f t="shared" ca="1" si="10"/>
        <v/>
      </c>
      <c r="B646" s="143"/>
      <c r="C646" s="142" t="str">
        <f>IFERROR(VLOOKUP(B646,'اسماء العملاء'!$A$2:$E$142,5,FALSE),"")</f>
        <v/>
      </c>
      <c r="D646" s="143" t="str">
        <f>IFERROR(VLOOKUP(B646,'اسماء العملاء'!$A$2:$C$142,2,FALSE),"")</f>
        <v/>
      </c>
      <c r="E646" s="220" t="str">
        <f>IFERROR(VLOOKUP(B646,'اسماء العملاء'!$A$2:$C$142,3,FALSE),"")</f>
        <v/>
      </c>
      <c r="F646" s="201"/>
      <c r="G646" s="201"/>
      <c r="H646" s="201"/>
    </row>
    <row r="647" spans="1:8" ht="21.9" customHeight="1" x14ac:dyDescent="0.3">
      <c r="A647" s="201" t="str">
        <f t="shared" ca="1" si="10"/>
        <v/>
      </c>
      <c r="B647" s="143"/>
      <c r="C647" s="142" t="str">
        <f>IFERROR(VLOOKUP(B647,'اسماء العملاء'!$A$2:$E$142,5,FALSE),"")</f>
        <v/>
      </c>
      <c r="D647" s="143" t="str">
        <f>IFERROR(VLOOKUP(B647,'اسماء العملاء'!$A$2:$C$142,2,FALSE),"")</f>
        <v/>
      </c>
      <c r="E647" s="220" t="str">
        <f>IFERROR(VLOOKUP(B647,'اسماء العملاء'!$A$2:$C$142,3,FALSE),"")</f>
        <v/>
      </c>
      <c r="F647" s="201"/>
      <c r="G647" s="201"/>
      <c r="H647" s="201"/>
    </row>
    <row r="648" spans="1:8" ht="21.9" customHeight="1" x14ac:dyDescent="0.3">
      <c r="A648" s="201" t="str">
        <f t="shared" ca="1" si="10"/>
        <v/>
      </c>
      <c r="B648" s="143"/>
      <c r="C648" s="142" t="str">
        <f>IFERROR(VLOOKUP(B648,'اسماء العملاء'!$A$2:$E$142,5,FALSE),"")</f>
        <v/>
      </c>
      <c r="D648" s="143" t="str">
        <f>IFERROR(VLOOKUP(B648,'اسماء العملاء'!$A$2:$C$142,2,FALSE),"")</f>
        <v/>
      </c>
      <c r="E648" s="220" t="str">
        <f>IFERROR(VLOOKUP(B648,'اسماء العملاء'!$A$2:$C$142,3,FALSE),"")</f>
        <v/>
      </c>
      <c r="F648" s="201"/>
      <c r="G648" s="201"/>
      <c r="H648" s="201"/>
    </row>
    <row r="649" spans="1:8" ht="21.9" customHeight="1" x14ac:dyDescent="0.3">
      <c r="A649" s="201" t="str">
        <f t="shared" ca="1" si="10"/>
        <v/>
      </c>
      <c r="B649" s="143"/>
      <c r="C649" s="142" t="str">
        <f>IFERROR(VLOOKUP(B649,'اسماء العملاء'!$A$2:$E$142,5,FALSE),"")</f>
        <v/>
      </c>
      <c r="D649" s="143" t="str">
        <f>IFERROR(VLOOKUP(B649,'اسماء العملاء'!$A$2:$C$142,2,FALSE),"")</f>
        <v/>
      </c>
      <c r="E649" s="220" t="str">
        <f>IFERROR(VLOOKUP(B649,'اسماء العملاء'!$A$2:$C$142,3,FALSE),"")</f>
        <v/>
      </c>
      <c r="F649" s="201"/>
      <c r="G649" s="201"/>
      <c r="H649" s="201"/>
    </row>
    <row r="650" spans="1:8" ht="21.9" customHeight="1" x14ac:dyDescent="0.3">
      <c r="A650" s="201" t="str">
        <f t="shared" ca="1" si="10"/>
        <v/>
      </c>
      <c r="B650" s="143"/>
      <c r="C650" s="142" t="str">
        <f>IFERROR(VLOOKUP(B650,'اسماء العملاء'!$A$2:$E$142,5,FALSE),"")</f>
        <v/>
      </c>
      <c r="D650" s="143" t="str">
        <f>IFERROR(VLOOKUP(B650,'اسماء العملاء'!$A$2:$C$142,2,FALSE),"")</f>
        <v/>
      </c>
      <c r="E650" s="220" t="str">
        <f>IFERROR(VLOOKUP(B650,'اسماء العملاء'!$A$2:$C$142,3,FALSE),"")</f>
        <v/>
      </c>
      <c r="F650" s="201"/>
      <c r="G650" s="201"/>
      <c r="H650" s="201"/>
    </row>
    <row r="651" spans="1:8" ht="21.9" customHeight="1" x14ac:dyDescent="0.3">
      <c r="A651" s="201" t="str">
        <f t="shared" ca="1" si="10"/>
        <v/>
      </c>
      <c r="B651" s="143"/>
      <c r="C651" s="142" t="str">
        <f>IFERROR(VLOOKUP(B651,'اسماء العملاء'!$A$2:$E$142,5,FALSE),"")</f>
        <v/>
      </c>
      <c r="D651" s="143" t="str">
        <f>IFERROR(VLOOKUP(B651,'اسماء العملاء'!$A$2:$C$142,2,FALSE),"")</f>
        <v/>
      </c>
      <c r="E651" s="220" t="str">
        <f>IFERROR(VLOOKUP(B651,'اسماء العملاء'!$A$2:$C$142,3,FALSE),"")</f>
        <v/>
      </c>
      <c r="F651" s="201"/>
      <c r="G651" s="201"/>
      <c r="H651" s="201"/>
    </row>
    <row r="652" spans="1:8" ht="21.9" customHeight="1" x14ac:dyDescent="0.3">
      <c r="A652" s="201" t="str">
        <f t="shared" ca="1" si="10"/>
        <v/>
      </c>
      <c r="B652" s="143"/>
      <c r="C652" s="142" t="str">
        <f>IFERROR(VLOOKUP(B652,'اسماء العملاء'!$A$2:$E$142,5,FALSE),"")</f>
        <v/>
      </c>
      <c r="D652" s="143" t="str">
        <f>IFERROR(VLOOKUP(B652,'اسماء العملاء'!$A$2:$C$142,2,FALSE),"")</f>
        <v/>
      </c>
      <c r="E652" s="220" t="str">
        <f>IFERROR(VLOOKUP(B652,'اسماء العملاء'!$A$2:$C$142,3,FALSE),"")</f>
        <v/>
      </c>
      <c r="F652" s="201"/>
      <c r="G652" s="201"/>
      <c r="H652" s="201"/>
    </row>
    <row r="653" spans="1:8" ht="21.9" customHeight="1" x14ac:dyDescent="0.3">
      <c r="A653" s="201" t="str">
        <f t="shared" ca="1" si="10"/>
        <v/>
      </c>
      <c r="B653" s="143"/>
      <c r="C653" s="142" t="str">
        <f>IFERROR(VLOOKUP(B653,'اسماء العملاء'!$A$2:$E$142,5,FALSE),"")</f>
        <v/>
      </c>
      <c r="D653" s="143" t="str">
        <f>IFERROR(VLOOKUP(B653,'اسماء العملاء'!$A$2:$C$142,2,FALSE),"")</f>
        <v/>
      </c>
      <c r="E653" s="220" t="str">
        <f>IFERROR(VLOOKUP(B653,'اسماء العملاء'!$A$2:$C$142,3,FALSE),"")</f>
        <v/>
      </c>
      <c r="F653" s="201"/>
      <c r="G653" s="201"/>
      <c r="H653" s="201"/>
    </row>
    <row r="654" spans="1:8" ht="21.9" customHeight="1" x14ac:dyDescent="0.3">
      <c r="A654" s="201" t="str">
        <f t="shared" ca="1" si="10"/>
        <v/>
      </c>
      <c r="B654" s="143"/>
      <c r="C654" s="142" t="str">
        <f>IFERROR(VLOOKUP(B654,'اسماء العملاء'!$A$2:$E$142,5,FALSE),"")</f>
        <v/>
      </c>
      <c r="D654" s="143" t="str">
        <f>IFERROR(VLOOKUP(B654,'اسماء العملاء'!$A$2:$C$142,2,FALSE),"")</f>
        <v/>
      </c>
      <c r="E654" s="220" t="str">
        <f>IFERROR(VLOOKUP(B654,'اسماء العملاء'!$A$2:$C$142,3,FALSE),"")</f>
        <v/>
      </c>
      <c r="F654" s="201"/>
      <c r="G654" s="201"/>
      <c r="H654" s="201"/>
    </row>
    <row r="655" spans="1:8" ht="21.9" customHeight="1" x14ac:dyDescent="0.3">
      <c r="A655" s="201" t="str">
        <f t="shared" ca="1" si="10"/>
        <v/>
      </c>
      <c r="B655" s="143"/>
      <c r="C655" s="142" t="str">
        <f>IFERROR(VLOOKUP(B655,'اسماء العملاء'!$A$2:$E$142,5,FALSE),"")</f>
        <v/>
      </c>
      <c r="D655" s="143" t="str">
        <f>IFERROR(VLOOKUP(B655,'اسماء العملاء'!$A$2:$C$142,2,FALSE),"")</f>
        <v/>
      </c>
      <c r="E655" s="220" t="str">
        <f>IFERROR(VLOOKUP(B655,'اسماء العملاء'!$A$2:$C$142,3,FALSE),"")</f>
        <v/>
      </c>
      <c r="F655" s="201"/>
      <c r="G655" s="201"/>
      <c r="H655" s="201"/>
    </row>
    <row r="656" spans="1:8" ht="21.9" customHeight="1" x14ac:dyDescent="0.3">
      <c r="A656" s="201" t="str">
        <f t="shared" ca="1" si="10"/>
        <v/>
      </c>
      <c r="B656" s="143"/>
      <c r="C656" s="142" t="str">
        <f>IFERROR(VLOOKUP(B656,'اسماء العملاء'!$A$2:$E$142,5,FALSE),"")</f>
        <v/>
      </c>
      <c r="D656" s="143" t="str">
        <f>IFERROR(VLOOKUP(B656,'اسماء العملاء'!$A$2:$C$142,2,FALSE),"")</f>
        <v/>
      </c>
      <c r="E656" s="220" t="str">
        <f>IFERROR(VLOOKUP(B656,'اسماء العملاء'!$A$2:$C$142,3,FALSE),"")</f>
        <v/>
      </c>
      <c r="F656" s="201"/>
      <c r="G656" s="201"/>
      <c r="H656" s="201"/>
    </row>
    <row r="657" spans="1:8" ht="21.9" customHeight="1" x14ac:dyDescent="0.3">
      <c r="A657" s="201" t="str">
        <f t="shared" ca="1" si="10"/>
        <v/>
      </c>
      <c r="B657" s="143"/>
      <c r="C657" s="142" t="str">
        <f>IFERROR(VLOOKUP(B657,'اسماء العملاء'!$A$2:$E$142,5,FALSE),"")</f>
        <v/>
      </c>
      <c r="D657" s="143" t="str">
        <f>IFERROR(VLOOKUP(B657,'اسماء العملاء'!$A$2:$C$142,2,FALSE),"")</f>
        <v/>
      </c>
      <c r="E657" s="220" t="str">
        <f>IFERROR(VLOOKUP(B657,'اسماء العملاء'!$A$2:$C$142,3,FALSE),"")</f>
        <v/>
      </c>
      <c r="F657" s="201"/>
      <c r="G657" s="201"/>
      <c r="H657" s="201"/>
    </row>
    <row r="658" spans="1:8" ht="21.9" customHeight="1" x14ac:dyDescent="0.3">
      <c r="A658" s="201" t="str">
        <f t="shared" ca="1" si="10"/>
        <v/>
      </c>
      <c r="B658" s="143"/>
      <c r="C658" s="142" t="str">
        <f>IFERROR(VLOOKUP(B658,'اسماء العملاء'!$A$2:$E$142,5,FALSE),"")</f>
        <v/>
      </c>
      <c r="D658" s="143" t="str">
        <f>IFERROR(VLOOKUP(B658,'اسماء العملاء'!$A$2:$C$142,2,FALSE),"")</f>
        <v/>
      </c>
      <c r="E658" s="220" t="str">
        <f>IFERROR(VLOOKUP(B658,'اسماء العملاء'!$A$2:$C$142,3,FALSE),"")</f>
        <v/>
      </c>
      <c r="F658" s="201"/>
      <c r="G658" s="201"/>
      <c r="H658" s="201"/>
    </row>
    <row r="659" spans="1:8" ht="21.9" customHeight="1" x14ac:dyDescent="0.3">
      <c r="A659" s="201" t="str">
        <f t="shared" ca="1" si="10"/>
        <v/>
      </c>
      <c r="B659" s="143"/>
      <c r="C659" s="142" t="str">
        <f>IFERROR(VLOOKUP(B659,'اسماء العملاء'!$A$2:$E$142,5,FALSE),"")</f>
        <v/>
      </c>
      <c r="D659" s="143" t="str">
        <f>IFERROR(VLOOKUP(B659,'اسماء العملاء'!$A$2:$C$142,2,FALSE),"")</f>
        <v/>
      </c>
      <c r="E659" s="220" t="str">
        <f>IFERROR(VLOOKUP(B659,'اسماء العملاء'!$A$2:$C$142,3,FALSE),"")</f>
        <v/>
      </c>
      <c r="F659" s="201"/>
      <c r="G659" s="201"/>
      <c r="H659" s="201"/>
    </row>
    <row r="660" spans="1:8" ht="21.9" customHeight="1" x14ac:dyDescent="0.3">
      <c r="A660" s="201" t="str">
        <f t="shared" ca="1" si="10"/>
        <v/>
      </c>
      <c r="B660" s="143"/>
      <c r="C660" s="142" t="str">
        <f>IFERROR(VLOOKUP(B660,'اسماء العملاء'!$A$2:$E$142,5,FALSE),"")</f>
        <v/>
      </c>
      <c r="D660" s="143" t="str">
        <f>IFERROR(VLOOKUP(B660,'اسماء العملاء'!$A$2:$C$142,2,FALSE),"")</f>
        <v/>
      </c>
      <c r="E660" s="220" t="str">
        <f>IFERROR(VLOOKUP(B660,'اسماء العملاء'!$A$2:$C$142,3,FALSE),"")</f>
        <v/>
      </c>
      <c r="F660" s="201"/>
      <c r="G660" s="201"/>
      <c r="H660" s="201"/>
    </row>
    <row r="661" spans="1:8" ht="21.9" customHeight="1" x14ac:dyDescent="0.3">
      <c r="A661" s="201" t="str">
        <f t="shared" ca="1" si="10"/>
        <v/>
      </c>
      <c r="B661" s="143"/>
      <c r="C661" s="142" t="str">
        <f>IFERROR(VLOOKUP(B661,'اسماء العملاء'!$A$2:$E$142,5,FALSE),"")</f>
        <v/>
      </c>
      <c r="D661" s="143" t="str">
        <f>IFERROR(VLOOKUP(B661,'اسماء العملاء'!$A$2:$C$142,2,FALSE),"")</f>
        <v/>
      </c>
      <c r="E661" s="220" t="str">
        <f>IFERROR(VLOOKUP(B661,'اسماء العملاء'!$A$2:$C$142,3,FALSE),"")</f>
        <v/>
      </c>
      <c r="F661" s="201"/>
      <c r="G661" s="201"/>
      <c r="H661" s="201"/>
    </row>
    <row r="662" spans="1:8" ht="21.9" customHeight="1" x14ac:dyDescent="0.3">
      <c r="A662" s="201" t="str">
        <f t="shared" ca="1" si="10"/>
        <v/>
      </c>
      <c r="B662" s="143"/>
      <c r="C662" s="142" t="str">
        <f>IFERROR(VLOOKUP(B662,'اسماء العملاء'!$A$2:$E$142,5,FALSE),"")</f>
        <v/>
      </c>
      <c r="D662" s="143" t="str">
        <f>IFERROR(VLOOKUP(B662,'اسماء العملاء'!$A$2:$C$142,2,FALSE),"")</f>
        <v/>
      </c>
      <c r="E662" s="220" t="str">
        <f>IFERROR(VLOOKUP(B662,'اسماء العملاء'!$A$2:$C$142,3,FALSE),"")</f>
        <v/>
      </c>
      <c r="F662" s="201"/>
      <c r="G662" s="201"/>
      <c r="H662" s="201"/>
    </row>
    <row r="663" spans="1:8" ht="21.9" customHeight="1" x14ac:dyDescent="0.3">
      <c r="A663" s="201" t="str">
        <f t="shared" ca="1" si="10"/>
        <v/>
      </c>
      <c r="B663" s="143"/>
      <c r="C663" s="142" t="str">
        <f>IFERROR(VLOOKUP(B663,'اسماء العملاء'!$A$2:$E$142,5,FALSE),"")</f>
        <v/>
      </c>
      <c r="D663" s="143" t="str">
        <f>IFERROR(VLOOKUP(B663,'اسماء العملاء'!$A$2:$C$142,2,FALSE),"")</f>
        <v/>
      </c>
      <c r="E663" s="220" t="str">
        <f>IFERROR(VLOOKUP(B663,'اسماء العملاء'!$A$2:$C$142,3,FALSE),"")</f>
        <v/>
      </c>
      <c r="F663" s="201"/>
      <c r="G663" s="201"/>
      <c r="H663" s="201"/>
    </row>
    <row r="664" spans="1:8" ht="21.9" customHeight="1" x14ac:dyDescent="0.3">
      <c r="A664" s="201" t="str">
        <f t="shared" ca="1" si="10"/>
        <v/>
      </c>
      <c r="B664" s="143"/>
      <c r="C664" s="142" t="str">
        <f>IFERROR(VLOOKUP(B664,'اسماء العملاء'!$A$2:$E$142,5,FALSE),"")</f>
        <v/>
      </c>
      <c r="D664" s="143" t="str">
        <f>IFERROR(VLOOKUP(B664,'اسماء العملاء'!$A$2:$C$142,2,FALSE),"")</f>
        <v/>
      </c>
      <c r="E664" s="220" t="str">
        <f>IFERROR(VLOOKUP(B664,'اسماء العملاء'!$A$2:$C$142,3,FALSE),"")</f>
        <v/>
      </c>
      <c r="F664" s="201"/>
      <c r="G664" s="201"/>
      <c r="H664" s="201"/>
    </row>
    <row r="665" spans="1:8" ht="21.9" customHeight="1" x14ac:dyDescent="0.3">
      <c r="A665" s="201" t="str">
        <f t="shared" ca="1" si="10"/>
        <v/>
      </c>
      <c r="B665" s="143"/>
      <c r="C665" s="142" t="str">
        <f>IFERROR(VLOOKUP(B665,'اسماء العملاء'!$A$2:$E$142,5,FALSE),"")</f>
        <v/>
      </c>
      <c r="D665" s="143" t="str">
        <f>IFERROR(VLOOKUP(B665,'اسماء العملاء'!$A$2:$C$142,2,FALSE),"")</f>
        <v/>
      </c>
      <c r="E665" s="220" t="str">
        <f>IFERROR(VLOOKUP(B665,'اسماء العملاء'!$A$2:$C$142,3,FALSE),"")</f>
        <v/>
      </c>
      <c r="F665" s="201"/>
      <c r="G665" s="201"/>
      <c r="H665" s="201"/>
    </row>
    <row r="666" spans="1:8" ht="21.9" customHeight="1" x14ac:dyDescent="0.3">
      <c r="A666" s="201" t="str">
        <f t="shared" ca="1" si="10"/>
        <v/>
      </c>
      <c r="B666" s="143"/>
      <c r="C666" s="142" t="str">
        <f>IFERROR(VLOOKUP(B666,'اسماء العملاء'!$A$2:$E$142,5,FALSE),"")</f>
        <v/>
      </c>
      <c r="D666" s="143" t="str">
        <f>IFERROR(VLOOKUP(B666,'اسماء العملاء'!$A$2:$C$142,2,FALSE),"")</f>
        <v/>
      </c>
      <c r="E666" s="220" t="str">
        <f>IFERROR(VLOOKUP(B666,'اسماء العملاء'!$A$2:$C$142,3,FALSE),"")</f>
        <v/>
      </c>
      <c r="F666" s="201"/>
      <c r="G666" s="201"/>
      <c r="H666" s="201"/>
    </row>
    <row r="667" spans="1:8" ht="21.9" customHeight="1" x14ac:dyDescent="0.3">
      <c r="A667" s="201" t="str">
        <f t="shared" ca="1" si="10"/>
        <v/>
      </c>
      <c r="B667" s="143"/>
      <c r="C667" s="142" t="str">
        <f>IFERROR(VLOOKUP(B667,'اسماء العملاء'!$A$2:$E$142,5,FALSE),"")</f>
        <v/>
      </c>
      <c r="D667" s="143" t="str">
        <f>IFERROR(VLOOKUP(B667,'اسماء العملاء'!$A$2:$C$142,2,FALSE),"")</f>
        <v/>
      </c>
      <c r="E667" s="220" t="str">
        <f>IFERROR(VLOOKUP(B667,'اسماء العملاء'!$A$2:$C$142,3,FALSE),"")</f>
        <v/>
      </c>
      <c r="F667" s="201"/>
      <c r="G667" s="201"/>
      <c r="H667" s="201"/>
    </row>
    <row r="668" spans="1:8" ht="21.9" customHeight="1" x14ac:dyDescent="0.3">
      <c r="A668" s="201" t="str">
        <f t="shared" ca="1" si="10"/>
        <v/>
      </c>
      <c r="B668" s="143"/>
      <c r="C668" s="142" t="str">
        <f>IFERROR(VLOOKUP(B668,'اسماء العملاء'!$A$2:$E$142,5,FALSE),"")</f>
        <v/>
      </c>
      <c r="D668" s="143" t="str">
        <f>IFERROR(VLOOKUP(B668,'اسماء العملاء'!$A$2:$C$142,2,FALSE),"")</f>
        <v/>
      </c>
      <c r="E668" s="220" t="str">
        <f>IFERROR(VLOOKUP(B668,'اسماء العملاء'!$A$2:$C$142,3,FALSE),"")</f>
        <v/>
      </c>
      <c r="F668" s="201"/>
      <c r="G668" s="201"/>
      <c r="H668" s="201"/>
    </row>
    <row r="669" spans="1:8" ht="21.9" customHeight="1" x14ac:dyDescent="0.3">
      <c r="A669" s="201" t="str">
        <f t="shared" ca="1" si="10"/>
        <v/>
      </c>
      <c r="B669" s="143"/>
      <c r="C669" s="142" t="str">
        <f>IFERROR(VLOOKUP(B669,'اسماء العملاء'!$A$2:$E$142,5,FALSE),"")</f>
        <v/>
      </c>
      <c r="D669" s="143" t="str">
        <f>IFERROR(VLOOKUP(B669,'اسماء العملاء'!$A$2:$C$142,2,FALSE),"")</f>
        <v/>
      </c>
      <c r="E669" s="220" t="str">
        <f>IFERROR(VLOOKUP(B669,'اسماء العملاء'!$A$2:$C$142,3,FALSE),"")</f>
        <v/>
      </c>
      <c r="F669" s="201"/>
      <c r="G669" s="201"/>
      <c r="H669" s="201"/>
    </row>
    <row r="670" spans="1:8" ht="21.9" customHeight="1" x14ac:dyDescent="0.3">
      <c r="A670" s="201" t="str">
        <f t="shared" ca="1" si="10"/>
        <v/>
      </c>
      <c r="B670" s="143"/>
      <c r="C670" s="142" t="str">
        <f>IFERROR(VLOOKUP(B670,'اسماء العملاء'!$A$2:$E$142,5,FALSE),"")</f>
        <v/>
      </c>
      <c r="D670" s="143" t="str">
        <f>IFERROR(VLOOKUP(B670,'اسماء العملاء'!$A$2:$C$142,2,FALSE),"")</f>
        <v/>
      </c>
      <c r="E670" s="220" t="str">
        <f>IFERROR(VLOOKUP(B670,'اسماء العملاء'!$A$2:$C$142,3,FALSE),"")</f>
        <v/>
      </c>
      <c r="F670" s="201"/>
      <c r="G670" s="201"/>
      <c r="H670" s="201"/>
    </row>
    <row r="671" spans="1:8" ht="21.9" customHeight="1" x14ac:dyDescent="0.3">
      <c r="A671" s="201" t="str">
        <f t="shared" ca="1" si="10"/>
        <v/>
      </c>
      <c r="B671" s="143"/>
      <c r="C671" s="142" t="str">
        <f>IFERROR(VLOOKUP(B671,'اسماء العملاء'!$A$2:$E$142,5,FALSE),"")</f>
        <v/>
      </c>
      <c r="D671" s="143" t="str">
        <f>IFERROR(VLOOKUP(B671,'اسماء العملاء'!$A$2:$C$142,2,FALSE),"")</f>
        <v/>
      </c>
      <c r="E671" s="220" t="str">
        <f>IFERROR(VLOOKUP(B671,'اسماء العملاء'!$A$2:$C$142,3,FALSE),"")</f>
        <v/>
      </c>
      <c r="F671" s="201"/>
      <c r="G671" s="201"/>
      <c r="H671" s="201"/>
    </row>
    <row r="672" spans="1:8" ht="21.9" customHeight="1" x14ac:dyDescent="0.3">
      <c r="A672" s="201" t="str">
        <f t="shared" ca="1" si="10"/>
        <v/>
      </c>
      <c r="B672" s="143"/>
      <c r="C672" s="142" t="str">
        <f>IFERROR(VLOOKUP(B672,'اسماء العملاء'!$A$2:$E$142,5,FALSE),"")</f>
        <v/>
      </c>
      <c r="D672" s="143" t="str">
        <f>IFERROR(VLOOKUP(B672,'اسماء العملاء'!$A$2:$C$142,2,FALSE),"")</f>
        <v/>
      </c>
      <c r="E672" s="220" t="str">
        <f>IFERROR(VLOOKUP(B672,'اسماء العملاء'!$A$2:$C$142,3,FALSE),"")</f>
        <v/>
      </c>
      <c r="F672" s="201"/>
      <c r="G672" s="201"/>
      <c r="H672" s="201"/>
    </row>
    <row r="673" spans="1:8" ht="21.9" customHeight="1" x14ac:dyDescent="0.3">
      <c r="A673" s="201" t="str">
        <f t="shared" ca="1" si="10"/>
        <v/>
      </c>
      <c r="B673" s="143"/>
      <c r="C673" s="142" t="str">
        <f>IFERROR(VLOOKUP(B673,'اسماء العملاء'!$A$2:$E$142,5,FALSE),"")</f>
        <v/>
      </c>
      <c r="D673" s="143" t="str">
        <f>IFERROR(VLOOKUP(B673,'اسماء العملاء'!$A$2:$C$142,2,FALSE),"")</f>
        <v/>
      </c>
      <c r="E673" s="220" t="str">
        <f>IFERROR(VLOOKUP(B673,'اسماء العملاء'!$A$2:$C$142,3,FALSE),"")</f>
        <v/>
      </c>
      <c r="F673" s="201"/>
      <c r="G673" s="201"/>
      <c r="H673" s="201"/>
    </row>
    <row r="674" spans="1:8" ht="21.9" customHeight="1" x14ac:dyDescent="0.3">
      <c r="A674" s="201" t="str">
        <f t="shared" ca="1" si="10"/>
        <v/>
      </c>
      <c r="B674" s="143"/>
      <c r="C674" s="142" t="str">
        <f>IFERROR(VLOOKUP(B674,'اسماء العملاء'!$A$2:$E$142,5,FALSE),"")</f>
        <v/>
      </c>
      <c r="D674" s="143" t="str">
        <f>IFERROR(VLOOKUP(B674,'اسماء العملاء'!$A$2:$C$142,2,FALSE),"")</f>
        <v/>
      </c>
      <c r="E674" s="220" t="str">
        <f>IFERROR(VLOOKUP(B674,'اسماء العملاء'!$A$2:$C$142,3,FALSE),"")</f>
        <v/>
      </c>
      <c r="F674" s="201"/>
      <c r="G674" s="201"/>
      <c r="H674" s="201"/>
    </row>
    <row r="675" spans="1:8" ht="21.9" customHeight="1" x14ac:dyDescent="0.3">
      <c r="A675" s="201" t="str">
        <f t="shared" ca="1" si="10"/>
        <v/>
      </c>
      <c r="B675" s="143"/>
      <c r="C675" s="142" t="str">
        <f>IFERROR(VLOOKUP(B675,'اسماء العملاء'!$A$2:$E$142,5,FALSE),"")</f>
        <v/>
      </c>
      <c r="D675" s="143" t="str">
        <f>IFERROR(VLOOKUP(B675,'اسماء العملاء'!$A$2:$C$142,2,FALSE),"")</f>
        <v/>
      </c>
      <c r="E675" s="220" t="str">
        <f>IFERROR(VLOOKUP(B675,'اسماء العملاء'!$A$2:$C$142,3,FALSE),"")</f>
        <v/>
      </c>
      <c r="F675" s="201"/>
      <c r="G675" s="201"/>
      <c r="H675" s="201"/>
    </row>
    <row r="676" spans="1:8" ht="21.9" customHeight="1" x14ac:dyDescent="0.3">
      <c r="A676" s="201" t="str">
        <f t="shared" ca="1" si="10"/>
        <v/>
      </c>
      <c r="B676" s="143"/>
      <c r="C676" s="142" t="str">
        <f>IFERROR(VLOOKUP(B676,'اسماء العملاء'!$A$2:$E$142,5,FALSE),"")</f>
        <v/>
      </c>
      <c r="D676" s="143" t="str">
        <f>IFERROR(VLOOKUP(B676,'اسماء العملاء'!$A$2:$C$142,2,FALSE),"")</f>
        <v/>
      </c>
      <c r="E676" s="220" t="str">
        <f>IFERROR(VLOOKUP(B676,'اسماء العملاء'!$A$2:$C$142,3,FALSE),"")</f>
        <v/>
      </c>
      <c r="F676" s="201"/>
      <c r="G676" s="201"/>
      <c r="H676" s="201"/>
    </row>
    <row r="677" spans="1:8" ht="21.9" customHeight="1" x14ac:dyDescent="0.3">
      <c r="A677" s="201" t="str">
        <f t="shared" ca="1" si="10"/>
        <v/>
      </c>
      <c r="B677" s="143"/>
      <c r="C677" s="142" t="str">
        <f>IFERROR(VLOOKUP(B677,'اسماء العملاء'!$A$2:$E$142,5,FALSE),"")</f>
        <v/>
      </c>
      <c r="D677" s="143" t="str">
        <f>IFERROR(VLOOKUP(B677,'اسماء العملاء'!$A$2:$C$142,2,FALSE),"")</f>
        <v/>
      </c>
      <c r="E677" s="220" t="str">
        <f>IFERROR(VLOOKUP(B677,'اسماء العملاء'!$A$2:$C$142,3,FALSE),"")</f>
        <v/>
      </c>
      <c r="F677" s="201"/>
      <c r="G677" s="201"/>
      <c r="H677" s="201"/>
    </row>
    <row r="678" spans="1:8" ht="21.9" customHeight="1" x14ac:dyDescent="0.3">
      <c r="A678" s="201" t="str">
        <f t="shared" ca="1" si="10"/>
        <v/>
      </c>
      <c r="B678" s="143"/>
      <c r="C678" s="142" t="str">
        <f>IFERROR(VLOOKUP(B678,'اسماء العملاء'!$A$2:$E$142,5,FALSE),"")</f>
        <v/>
      </c>
      <c r="D678" s="143" t="str">
        <f>IFERROR(VLOOKUP(B678,'اسماء العملاء'!$A$2:$C$142,2,FALSE),"")</f>
        <v/>
      </c>
      <c r="E678" s="220" t="str">
        <f>IFERROR(VLOOKUP(B678,'اسماء العملاء'!$A$2:$C$142,3,FALSE),"")</f>
        <v/>
      </c>
      <c r="F678" s="201"/>
      <c r="G678" s="201"/>
      <c r="H678" s="201"/>
    </row>
    <row r="679" spans="1:8" ht="21.9" customHeight="1" x14ac:dyDescent="0.3">
      <c r="A679" s="201" t="str">
        <f t="shared" ca="1" si="10"/>
        <v/>
      </c>
      <c r="B679" s="143"/>
      <c r="C679" s="142" t="str">
        <f>IFERROR(VLOOKUP(B679,'اسماء العملاء'!$A$2:$E$142,5,FALSE),"")</f>
        <v/>
      </c>
      <c r="D679" s="143" t="str">
        <f>IFERROR(VLOOKUP(B679,'اسماء العملاء'!$A$2:$C$142,2,FALSE),"")</f>
        <v/>
      </c>
      <c r="E679" s="220" t="str">
        <f>IFERROR(VLOOKUP(B679,'اسماء العملاء'!$A$2:$C$142,3,FALSE),"")</f>
        <v/>
      </c>
      <c r="F679" s="201"/>
      <c r="G679" s="201"/>
      <c r="H679" s="201"/>
    </row>
    <row r="680" spans="1:8" ht="21.9" customHeight="1" x14ac:dyDescent="0.3">
      <c r="A680" s="201" t="str">
        <f t="shared" ca="1" si="10"/>
        <v/>
      </c>
      <c r="B680" s="143"/>
      <c r="C680" s="142" t="str">
        <f>IFERROR(VLOOKUP(B680,'اسماء العملاء'!$A$2:$E$142,5,FALSE),"")</f>
        <v/>
      </c>
      <c r="D680" s="143" t="str">
        <f>IFERROR(VLOOKUP(B680,'اسماء العملاء'!$A$2:$C$142,2,FALSE),"")</f>
        <v/>
      </c>
      <c r="E680" s="220" t="str">
        <f>IFERROR(VLOOKUP(B680,'اسماء العملاء'!$A$2:$C$142,3,FALSE),"")</f>
        <v/>
      </c>
      <c r="F680" s="201"/>
      <c r="G680" s="201"/>
      <c r="H680" s="201"/>
    </row>
    <row r="681" spans="1:8" ht="21.9" customHeight="1" x14ac:dyDescent="0.3">
      <c r="A681" s="201" t="str">
        <f t="shared" ca="1" si="10"/>
        <v/>
      </c>
      <c r="B681" s="143"/>
      <c r="C681" s="142" t="str">
        <f>IFERROR(VLOOKUP(B681,'اسماء العملاء'!$A$2:$E$142,5,FALSE),"")</f>
        <v/>
      </c>
      <c r="D681" s="143" t="str">
        <f>IFERROR(VLOOKUP(B681,'اسماء العملاء'!$A$2:$C$142,2,FALSE),"")</f>
        <v/>
      </c>
      <c r="E681" s="220" t="str">
        <f>IFERROR(VLOOKUP(B681,'اسماء العملاء'!$A$2:$C$142,3,FALSE),"")</f>
        <v/>
      </c>
      <c r="F681" s="201"/>
      <c r="G681" s="201"/>
      <c r="H681" s="201"/>
    </row>
    <row r="682" spans="1:8" ht="21.9" customHeight="1" x14ac:dyDescent="0.3">
      <c r="A682" s="201" t="str">
        <f t="shared" ca="1" si="10"/>
        <v/>
      </c>
      <c r="B682" s="143"/>
      <c r="C682" s="142" t="str">
        <f>IFERROR(VLOOKUP(B682,'اسماء العملاء'!$A$2:$E$142,5,FALSE),"")</f>
        <v/>
      </c>
      <c r="D682" s="143" t="str">
        <f>IFERROR(VLOOKUP(B682,'اسماء العملاء'!$A$2:$C$142,2,FALSE),"")</f>
        <v/>
      </c>
      <c r="E682" s="220" t="str">
        <f>IFERROR(VLOOKUP(B682,'اسماء العملاء'!$A$2:$C$142,3,FALSE),"")</f>
        <v/>
      </c>
      <c r="F682" s="201"/>
      <c r="G682" s="201"/>
      <c r="H682" s="201"/>
    </row>
    <row r="683" spans="1:8" ht="21.9" customHeight="1" x14ac:dyDescent="0.3">
      <c r="A683" s="201" t="str">
        <f t="shared" ca="1" si="10"/>
        <v/>
      </c>
      <c r="B683" s="143"/>
      <c r="C683" s="142" t="str">
        <f>IFERROR(VLOOKUP(B683,'اسماء العملاء'!$A$2:$E$142,5,FALSE),"")</f>
        <v/>
      </c>
      <c r="D683" s="143" t="str">
        <f>IFERROR(VLOOKUP(B683,'اسماء العملاء'!$A$2:$C$142,2,FALSE),"")</f>
        <v/>
      </c>
      <c r="E683" s="220" t="str">
        <f>IFERROR(VLOOKUP(B683,'اسماء العملاء'!$A$2:$C$142,3,FALSE),"")</f>
        <v/>
      </c>
      <c r="F683" s="201"/>
      <c r="G683" s="201"/>
      <c r="H683" s="201"/>
    </row>
    <row r="684" spans="1:8" ht="21.9" customHeight="1" x14ac:dyDescent="0.3">
      <c r="A684" s="201" t="str">
        <f t="shared" ca="1" si="10"/>
        <v/>
      </c>
      <c r="B684" s="143"/>
      <c r="C684" s="142" t="str">
        <f>IFERROR(VLOOKUP(B684,'اسماء العملاء'!$A$2:$E$142,5,FALSE),"")</f>
        <v/>
      </c>
      <c r="D684" s="143" t="str">
        <f>IFERROR(VLOOKUP(B684,'اسماء العملاء'!$A$2:$C$142,2,FALSE),"")</f>
        <v/>
      </c>
      <c r="E684" s="220" t="str">
        <f>IFERROR(VLOOKUP(B684,'اسماء العملاء'!$A$2:$C$142,3,FALSE),"")</f>
        <v/>
      </c>
      <c r="F684" s="201"/>
      <c r="G684" s="201"/>
      <c r="H684" s="201"/>
    </row>
    <row r="685" spans="1:8" ht="21.9" customHeight="1" x14ac:dyDescent="0.3">
      <c r="A685" s="201" t="str">
        <f t="shared" ca="1" si="10"/>
        <v/>
      </c>
      <c r="B685" s="143"/>
      <c r="C685" s="142" t="str">
        <f>IFERROR(VLOOKUP(B685,'اسماء العملاء'!$A$2:$E$142,5,FALSE),"")</f>
        <v/>
      </c>
      <c r="D685" s="143" t="str">
        <f>IFERROR(VLOOKUP(B685,'اسماء العملاء'!$A$2:$C$142,2,FALSE),"")</f>
        <v/>
      </c>
      <c r="E685" s="220" t="str">
        <f>IFERROR(VLOOKUP(B685,'اسماء العملاء'!$A$2:$C$142,3,FALSE),"")</f>
        <v/>
      </c>
      <c r="F685" s="201"/>
      <c r="G685" s="201"/>
      <c r="H685" s="201"/>
    </row>
    <row r="686" spans="1:8" ht="21.9" customHeight="1" x14ac:dyDescent="0.3">
      <c r="A686" s="201" t="str">
        <f t="shared" ca="1" si="10"/>
        <v/>
      </c>
      <c r="B686" s="143"/>
      <c r="C686" s="142" t="str">
        <f>IFERROR(VLOOKUP(B686,'اسماء العملاء'!$A$2:$E$142,5,FALSE),"")</f>
        <v/>
      </c>
      <c r="D686" s="143" t="str">
        <f>IFERROR(VLOOKUP(B686,'اسماء العملاء'!$A$2:$C$142,2,FALSE),"")</f>
        <v/>
      </c>
      <c r="E686" s="220" t="str">
        <f>IFERROR(VLOOKUP(B686,'اسماء العملاء'!$A$2:$C$142,3,FALSE),"")</f>
        <v/>
      </c>
      <c r="F686" s="201"/>
      <c r="G686" s="201"/>
      <c r="H686" s="201"/>
    </row>
    <row r="687" spans="1:8" ht="21.9" customHeight="1" x14ac:dyDescent="0.3">
      <c r="A687" s="201" t="str">
        <f t="shared" ca="1" si="10"/>
        <v/>
      </c>
      <c r="B687" s="143"/>
      <c r="C687" s="142" t="str">
        <f>IFERROR(VLOOKUP(B687,'اسماء العملاء'!$A$2:$E$142,5,FALSE),"")</f>
        <v/>
      </c>
      <c r="D687" s="143" t="str">
        <f>IFERROR(VLOOKUP(B687,'اسماء العملاء'!$A$2:$C$142,2,FALSE),"")</f>
        <v/>
      </c>
      <c r="E687" s="220" t="str">
        <f>IFERROR(VLOOKUP(B687,'اسماء العملاء'!$A$2:$C$142,3,FALSE),"")</f>
        <v/>
      </c>
      <c r="F687" s="201"/>
      <c r="G687" s="201"/>
      <c r="H687" s="201"/>
    </row>
    <row r="688" spans="1:8" ht="21.9" customHeight="1" x14ac:dyDescent="0.3">
      <c r="A688" s="201" t="str">
        <f t="shared" ca="1" si="10"/>
        <v/>
      </c>
      <c r="B688" s="143"/>
      <c r="C688" s="142" t="str">
        <f>IFERROR(VLOOKUP(B688,'اسماء العملاء'!$A$2:$E$142,5,FALSE),"")</f>
        <v/>
      </c>
      <c r="D688" s="143" t="str">
        <f>IFERROR(VLOOKUP(B688,'اسماء العملاء'!$A$2:$C$142,2,FALSE),"")</f>
        <v/>
      </c>
      <c r="E688" s="220" t="str">
        <f>IFERROR(VLOOKUP(B688,'اسماء العملاء'!$A$2:$C$142,3,FALSE),"")</f>
        <v/>
      </c>
      <c r="F688" s="201"/>
      <c r="G688" s="201"/>
      <c r="H688" s="201"/>
    </row>
    <row r="689" spans="1:8" ht="21.9" customHeight="1" x14ac:dyDescent="0.3">
      <c r="A689" s="201" t="str">
        <f t="shared" ca="1" si="10"/>
        <v/>
      </c>
      <c r="B689" s="143"/>
      <c r="C689" s="142" t="str">
        <f>IFERROR(VLOOKUP(B689,'اسماء العملاء'!$A$2:$E$142,5,FALSE),"")</f>
        <v/>
      </c>
      <c r="D689" s="143" t="str">
        <f>IFERROR(VLOOKUP(B689,'اسماء العملاء'!$A$2:$C$142,2,FALSE),"")</f>
        <v/>
      </c>
      <c r="E689" s="220" t="str">
        <f>IFERROR(VLOOKUP(B689,'اسماء العملاء'!$A$2:$C$142,3,FALSE),"")</f>
        <v/>
      </c>
      <c r="F689" s="201"/>
      <c r="G689" s="201"/>
      <c r="H689" s="201"/>
    </row>
    <row r="690" spans="1:8" ht="21.9" customHeight="1" x14ac:dyDescent="0.3">
      <c r="A690" s="201" t="str">
        <f t="shared" ca="1" si="10"/>
        <v/>
      </c>
      <c r="B690" s="143"/>
      <c r="C690" s="142" t="str">
        <f>IFERROR(VLOOKUP(B690,'اسماء العملاء'!$A$2:$E$142,5,FALSE),"")</f>
        <v/>
      </c>
      <c r="D690" s="143" t="str">
        <f>IFERROR(VLOOKUP(B690,'اسماء العملاء'!$A$2:$C$142,2,FALSE),"")</f>
        <v/>
      </c>
      <c r="E690" s="220" t="str">
        <f>IFERROR(VLOOKUP(B690,'اسماء العملاء'!$A$2:$C$142,3,FALSE),"")</f>
        <v/>
      </c>
      <c r="F690" s="201"/>
      <c r="G690" s="201"/>
      <c r="H690" s="201"/>
    </row>
    <row r="691" spans="1:8" ht="21.9" customHeight="1" x14ac:dyDescent="0.3">
      <c r="A691" s="201" t="str">
        <f t="shared" ca="1" si="10"/>
        <v/>
      </c>
      <c r="B691" s="143"/>
      <c r="C691" s="142" t="str">
        <f>IFERROR(VLOOKUP(B691,'اسماء العملاء'!$A$2:$E$142,5,FALSE),"")</f>
        <v/>
      </c>
      <c r="D691" s="143" t="str">
        <f>IFERROR(VLOOKUP(B691,'اسماء العملاء'!$A$2:$C$142,2,FALSE),"")</f>
        <v/>
      </c>
      <c r="E691" s="220" t="str">
        <f>IFERROR(VLOOKUP(B691,'اسماء العملاء'!$A$2:$C$142,3,FALSE),"")</f>
        <v/>
      </c>
      <c r="F691" s="201"/>
      <c r="G691" s="201"/>
      <c r="H691" s="201"/>
    </row>
    <row r="692" spans="1:8" ht="21.9" customHeight="1" x14ac:dyDescent="0.3">
      <c r="A692" s="201" t="str">
        <f t="shared" ca="1" si="10"/>
        <v/>
      </c>
      <c r="B692" s="143"/>
      <c r="C692" s="142" t="str">
        <f>IFERROR(VLOOKUP(B692,'اسماء العملاء'!$A$2:$E$142,5,FALSE),"")</f>
        <v/>
      </c>
      <c r="D692" s="143" t="str">
        <f>IFERROR(VLOOKUP(B692,'اسماء العملاء'!$A$2:$C$142,2,FALSE),"")</f>
        <v/>
      </c>
      <c r="E692" s="220" t="str">
        <f>IFERROR(VLOOKUP(B692,'اسماء العملاء'!$A$2:$C$142,3,FALSE),"")</f>
        <v/>
      </c>
      <c r="F692" s="201"/>
      <c r="G692" s="201"/>
      <c r="H692" s="201"/>
    </row>
    <row r="693" spans="1:8" ht="21.9" customHeight="1" x14ac:dyDescent="0.3">
      <c r="A693" s="201" t="str">
        <f t="shared" ca="1" si="10"/>
        <v/>
      </c>
      <c r="B693" s="143"/>
      <c r="C693" s="142" t="str">
        <f>IFERROR(VLOOKUP(B693,'اسماء العملاء'!$A$2:$E$142,5,FALSE),"")</f>
        <v/>
      </c>
      <c r="D693" s="143" t="str">
        <f>IFERROR(VLOOKUP(B693,'اسماء العملاء'!$A$2:$C$142,2,FALSE),"")</f>
        <v/>
      </c>
      <c r="E693" s="220" t="str">
        <f>IFERROR(VLOOKUP(B693,'اسماء العملاء'!$A$2:$C$142,3,FALSE),"")</f>
        <v/>
      </c>
      <c r="F693" s="201"/>
      <c r="G693" s="201"/>
      <c r="H693" s="201"/>
    </row>
    <row r="694" spans="1:8" ht="21.9" customHeight="1" x14ac:dyDescent="0.3">
      <c r="A694" s="201" t="str">
        <f t="shared" ca="1" si="10"/>
        <v/>
      </c>
      <c r="B694" s="143"/>
      <c r="C694" s="142" t="str">
        <f>IFERROR(VLOOKUP(B694,'اسماء العملاء'!$A$2:$E$142,5,FALSE),"")</f>
        <v/>
      </c>
      <c r="D694" s="143" t="str">
        <f>IFERROR(VLOOKUP(B694,'اسماء العملاء'!$A$2:$C$142,2,FALSE),"")</f>
        <v/>
      </c>
      <c r="E694" s="220" t="str">
        <f>IFERROR(VLOOKUP(B694,'اسماء العملاء'!$A$2:$C$142,3,FALSE),"")</f>
        <v/>
      </c>
      <c r="F694" s="201"/>
      <c r="G694" s="201"/>
      <c r="H694" s="201"/>
    </row>
    <row r="695" spans="1:8" ht="21.9" customHeight="1" x14ac:dyDescent="0.3">
      <c r="A695" s="201" t="str">
        <f t="shared" ca="1" si="10"/>
        <v/>
      </c>
      <c r="B695" s="143"/>
      <c r="C695" s="142" t="str">
        <f>IFERROR(VLOOKUP(B695,'اسماء العملاء'!$A$2:$E$142,5,FALSE),"")</f>
        <v/>
      </c>
      <c r="D695" s="143" t="str">
        <f>IFERROR(VLOOKUP(B695,'اسماء العملاء'!$A$2:$C$142,2,FALSE),"")</f>
        <v/>
      </c>
      <c r="E695" s="220" t="str">
        <f>IFERROR(VLOOKUP(B695,'اسماء العملاء'!$A$2:$C$142,3,FALSE),"")</f>
        <v/>
      </c>
      <c r="F695" s="201"/>
      <c r="G695" s="201"/>
      <c r="H695" s="201"/>
    </row>
    <row r="696" spans="1:8" ht="21.9" customHeight="1" x14ac:dyDescent="0.3">
      <c r="A696" s="201" t="str">
        <f t="shared" ca="1" si="10"/>
        <v/>
      </c>
      <c r="B696" s="143"/>
      <c r="C696" s="142" t="str">
        <f>IFERROR(VLOOKUP(B696,'اسماء العملاء'!$A$2:$E$142,5,FALSE),"")</f>
        <v/>
      </c>
      <c r="D696" s="143" t="str">
        <f>IFERROR(VLOOKUP(B696,'اسماء العملاء'!$A$2:$C$142,2,FALSE),"")</f>
        <v/>
      </c>
      <c r="E696" s="220" t="str">
        <f>IFERROR(VLOOKUP(B696,'اسماء العملاء'!$A$2:$C$142,3,FALSE),"")</f>
        <v/>
      </c>
      <c r="F696" s="201"/>
      <c r="G696" s="201"/>
      <c r="H696" s="201"/>
    </row>
    <row r="697" spans="1:8" ht="21.9" customHeight="1" x14ac:dyDescent="0.3">
      <c r="A697" s="201" t="str">
        <f t="shared" ca="1" si="10"/>
        <v/>
      </c>
      <c r="B697" s="143"/>
      <c r="C697" s="142" t="str">
        <f>IFERROR(VLOOKUP(B697,'اسماء العملاء'!$A$2:$E$142,5,FALSE),"")</f>
        <v/>
      </c>
      <c r="D697" s="143" t="str">
        <f>IFERROR(VLOOKUP(B697,'اسماء العملاء'!$A$2:$C$142,2,FALSE),"")</f>
        <v/>
      </c>
      <c r="E697" s="220" t="str">
        <f>IFERROR(VLOOKUP(B697,'اسماء العملاء'!$A$2:$C$142,3,FALSE),"")</f>
        <v/>
      </c>
      <c r="F697" s="201"/>
      <c r="G697" s="201"/>
      <c r="H697" s="201"/>
    </row>
    <row r="698" spans="1:8" ht="21.9" customHeight="1" x14ac:dyDescent="0.3">
      <c r="A698" s="201" t="str">
        <f t="shared" ca="1" si="10"/>
        <v/>
      </c>
      <c r="B698" s="143"/>
      <c r="C698" s="142" t="str">
        <f>IFERROR(VLOOKUP(B698,'اسماء العملاء'!$A$2:$E$142,5,FALSE),"")</f>
        <v/>
      </c>
      <c r="D698" s="143" t="str">
        <f>IFERROR(VLOOKUP(B698,'اسماء العملاء'!$A$2:$C$142,2,FALSE),"")</f>
        <v/>
      </c>
      <c r="E698" s="220" t="str">
        <f>IFERROR(VLOOKUP(B698,'اسماء العملاء'!$A$2:$C$142,3,FALSE),"")</f>
        <v/>
      </c>
      <c r="F698" s="201"/>
      <c r="G698" s="201"/>
      <c r="H698" s="201"/>
    </row>
    <row r="699" spans="1:8" ht="21.9" customHeight="1" x14ac:dyDescent="0.3">
      <c r="A699" s="201" t="str">
        <f t="shared" ca="1" si="10"/>
        <v/>
      </c>
      <c r="B699" s="143"/>
      <c r="C699" s="142" t="str">
        <f>IFERROR(VLOOKUP(B699,'اسماء العملاء'!$A$2:$E$142,5,FALSE),"")</f>
        <v/>
      </c>
      <c r="D699" s="143" t="str">
        <f>IFERROR(VLOOKUP(B699,'اسماء العملاء'!$A$2:$C$142,2,FALSE),"")</f>
        <v/>
      </c>
      <c r="E699" s="220" t="str">
        <f>IFERROR(VLOOKUP(B699,'اسماء العملاء'!$A$2:$C$142,3,FALSE),"")</f>
        <v/>
      </c>
      <c r="F699" s="201"/>
      <c r="G699" s="201"/>
      <c r="H699" s="201"/>
    </row>
    <row r="700" spans="1:8" ht="21.9" customHeight="1" x14ac:dyDescent="0.3">
      <c r="A700" s="201" t="str">
        <f t="shared" ca="1" si="10"/>
        <v/>
      </c>
      <c r="B700" s="143"/>
      <c r="C700" s="142" t="str">
        <f>IFERROR(VLOOKUP(B700,'اسماء العملاء'!$A$2:$E$142,5,FALSE),"")</f>
        <v/>
      </c>
      <c r="D700" s="143" t="str">
        <f>IFERROR(VLOOKUP(B700,'اسماء العملاء'!$A$2:$C$142,2,FALSE),"")</f>
        <v/>
      </c>
      <c r="E700" s="220" t="str">
        <f>IFERROR(VLOOKUP(B700,'اسماء العملاء'!$A$2:$C$142,3,FALSE),"")</f>
        <v/>
      </c>
      <c r="F700" s="201"/>
      <c r="G700" s="201"/>
      <c r="H700" s="201"/>
    </row>
    <row r="701" spans="1:8" ht="21.9" customHeight="1" x14ac:dyDescent="0.3">
      <c r="A701" s="201" t="str">
        <f t="shared" ca="1" si="10"/>
        <v/>
      </c>
      <c r="B701" s="143"/>
      <c r="C701" s="142" t="str">
        <f>IFERROR(VLOOKUP(B701,'اسماء العملاء'!$A$2:$E$142,5,FALSE),"")</f>
        <v/>
      </c>
      <c r="D701" s="143" t="str">
        <f>IFERROR(VLOOKUP(B701,'اسماء العملاء'!$A$2:$C$142,2,FALSE),"")</f>
        <v/>
      </c>
      <c r="E701" s="220" t="str">
        <f>IFERROR(VLOOKUP(B701,'اسماء العملاء'!$A$2:$C$142,3,FALSE),"")</f>
        <v/>
      </c>
      <c r="F701" s="201"/>
      <c r="G701" s="201"/>
      <c r="H701" s="201"/>
    </row>
    <row r="702" spans="1:8" ht="21.9" customHeight="1" x14ac:dyDescent="0.3">
      <c r="A702" s="201" t="str">
        <f t="shared" ca="1" si="10"/>
        <v/>
      </c>
      <c r="B702" s="143"/>
      <c r="C702" s="142" t="str">
        <f>IFERROR(VLOOKUP(B702,'اسماء العملاء'!$A$2:$E$142,5,FALSE),"")</f>
        <v/>
      </c>
      <c r="D702" s="143" t="str">
        <f>IFERROR(VLOOKUP(B702,'اسماء العملاء'!$A$2:$C$142,2,FALSE),"")</f>
        <v/>
      </c>
      <c r="E702" s="220" t="str">
        <f>IFERROR(VLOOKUP(B702,'اسماء العملاء'!$A$2:$C$142,3,FALSE),"")</f>
        <v/>
      </c>
      <c r="F702" s="201"/>
      <c r="G702" s="201"/>
      <c r="H702" s="201"/>
    </row>
    <row r="703" spans="1:8" ht="21.9" customHeight="1" x14ac:dyDescent="0.3">
      <c r="A703" s="201" t="str">
        <f t="shared" ca="1" si="10"/>
        <v/>
      </c>
      <c r="B703" s="143"/>
      <c r="C703" s="142" t="str">
        <f>IFERROR(VLOOKUP(B703,'اسماء العملاء'!$A$2:$E$142,5,FALSE),"")</f>
        <v/>
      </c>
      <c r="D703" s="143" t="str">
        <f>IFERROR(VLOOKUP(B703,'اسماء العملاء'!$A$2:$C$142,2,FALSE),"")</f>
        <v/>
      </c>
      <c r="E703" s="220" t="str">
        <f>IFERROR(VLOOKUP(B703,'اسماء العملاء'!$A$2:$C$142,3,FALSE),"")</f>
        <v/>
      </c>
      <c r="F703" s="201"/>
      <c r="G703" s="201"/>
      <c r="H703" s="201"/>
    </row>
    <row r="704" spans="1:8" ht="21.9" customHeight="1" x14ac:dyDescent="0.3">
      <c r="A704" s="201" t="str">
        <f t="shared" ca="1" si="10"/>
        <v/>
      </c>
      <c r="B704" s="143"/>
      <c r="C704" s="142" t="str">
        <f>IFERROR(VLOOKUP(B704,'اسماء العملاء'!$A$2:$E$142,5,FALSE),"")</f>
        <v/>
      </c>
      <c r="D704" s="143" t="str">
        <f>IFERROR(VLOOKUP(B704,'اسماء العملاء'!$A$2:$C$142,2,FALSE),"")</f>
        <v/>
      </c>
      <c r="E704" s="220" t="str">
        <f>IFERROR(VLOOKUP(B704,'اسماء العملاء'!$A$2:$C$142,3,FALSE),"")</f>
        <v/>
      </c>
      <c r="F704" s="201"/>
      <c r="G704" s="201"/>
      <c r="H704" s="201"/>
    </row>
    <row r="705" spans="1:8" ht="21.9" customHeight="1" x14ac:dyDescent="0.3">
      <c r="A705" s="201" t="str">
        <f t="shared" ca="1" si="10"/>
        <v/>
      </c>
      <c r="B705" s="143"/>
      <c r="C705" s="142" t="str">
        <f>IFERROR(VLOOKUP(B705,'اسماء العملاء'!$A$2:$E$142,5,FALSE),"")</f>
        <v/>
      </c>
      <c r="D705" s="143" t="str">
        <f>IFERROR(VLOOKUP(B705,'اسماء العملاء'!$A$2:$C$142,2,FALSE),"")</f>
        <v/>
      </c>
      <c r="E705" s="220" t="str">
        <f>IFERROR(VLOOKUP(B705,'اسماء العملاء'!$A$2:$C$142,3,FALSE),"")</f>
        <v/>
      </c>
      <c r="F705" s="201"/>
      <c r="G705" s="201"/>
      <c r="H705" s="201"/>
    </row>
    <row r="706" spans="1:8" ht="21.9" customHeight="1" x14ac:dyDescent="0.3">
      <c r="A706" s="201" t="str">
        <f t="shared" ca="1" si="10"/>
        <v/>
      </c>
      <c r="B706" s="143"/>
      <c r="C706" s="142" t="str">
        <f>IFERROR(VLOOKUP(B706,'اسماء العملاء'!$A$2:$E$142,5,FALSE),"")</f>
        <v/>
      </c>
      <c r="D706" s="143" t="str">
        <f>IFERROR(VLOOKUP(B706,'اسماء العملاء'!$A$2:$C$142,2,FALSE),"")</f>
        <v/>
      </c>
      <c r="E706" s="220" t="str">
        <f>IFERROR(VLOOKUP(B706,'اسماء العملاء'!$A$2:$C$142,3,FALSE),"")</f>
        <v/>
      </c>
      <c r="F706" s="201"/>
      <c r="G706" s="201"/>
      <c r="H706" s="201"/>
    </row>
    <row r="707" spans="1:8" ht="21.9" customHeight="1" x14ac:dyDescent="0.3">
      <c r="A707" s="201" t="str">
        <f t="shared" ca="1" si="10"/>
        <v/>
      </c>
      <c r="B707" s="143"/>
      <c r="C707" s="142" t="str">
        <f>IFERROR(VLOOKUP(B707,'اسماء العملاء'!$A$2:$E$142,5,FALSE),"")</f>
        <v/>
      </c>
      <c r="D707" s="143" t="str">
        <f>IFERROR(VLOOKUP(B707,'اسماء العملاء'!$A$2:$C$142,2,FALSE),"")</f>
        <v/>
      </c>
      <c r="E707" s="220" t="str">
        <f>IFERROR(VLOOKUP(B707,'اسماء العملاء'!$A$2:$C$142,3,FALSE),"")</f>
        <v/>
      </c>
      <c r="F707" s="201"/>
      <c r="G707" s="201"/>
      <c r="H707" s="201"/>
    </row>
    <row r="708" spans="1:8" ht="21.9" customHeight="1" x14ac:dyDescent="0.3">
      <c r="A708" s="201" t="str">
        <f t="shared" ref="A708:A771" ca="1" si="11">IF(B708="","",TODAY())</f>
        <v/>
      </c>
      <c r="B708" s="143"/>
      <c r="C708" s="142" t="str">
        <f>IFERROR(VLOOKUP(B708,'اسماء العملاء'!$A$2:$E$142,5,FALSE),"")</f>
        <v/>
      </c>
      <c r="D708" s="143" t="str">
        <f>IFERROR(VLOOKUP(B708,'اسماء العملاء'!$A$2:$C$142,2,FALSE),"")</f>
        <v/>
      </c>
      <c r="E708" s="220" t="str">
        <f>IFERROR(VLOOKUP(B708,'اسماء العملاء'!$A$2:$C$142,3,FALSE),"")</f>
        <v/>
      </c>
      <c r="F708" s="201"/>
      <c r="G708" s="201"/>
      <c r="H708" s="201"/>
    </row>
    <row r="709" spans="1:8" ht="21.9" customHeight="1" x14ac:dyDescent="0.3">
      <c r="A709" s="201" t="str">
        <f t="shared" ca="1" si="11"/>
        <v/>
      </c>
      <c r="B709" s="143"/>
      <c r="C709" s="142" t="str">
        <f>IFERROR(VLOOKUP(B709,'اسماء العملاء'!$A$2:$E$142,5,FALSE),"")</f>
        <v/>
      </c>
      <c r="D709" s="143" t="str">
        <f>IFERROR(VLOOKUP(B709,'اسماء العملاء'!$A$2:$C$142,2,FALSE),"")</f>
        <v/>
      </c>
      <c r="E709" s="220" t="str">
        <f>IFERROR(VLOOKUP(B709,'اسماء العملاء'!$A$2:$C$142,3,FALSE),"")</f>
        <v/>
      </c>
      <c r="F709" s="201"/>
      <c r="G709" s="201"/>
      <c r="H709" s="201"/>
    </row>
    <row r="710" spans="1:8" ht="21.9" customHeight="1" x14ac:dyDescent="0.3">
      <c r="A710" s="201" t="str">
        <f t="shared" ca="1" si="11"/>
        <v/>
      </c>
      <c r="B710" s="143"/>
      <c r="C710" s="142" t="str">
        <f>IFERROR(VLOOKUP(B710,'اسماء العملاء'!$A$2:$E$142,5,FALSE),"")</f>
        <v/>
      </c>
      <c r="D710" s="143" t="str">
        <f>IFERROR(VLOOKUP(B710,'اسماء العملاء'!$A$2:$C$142,2,FALSE),"")</f>
        <v/>
      </c>
      <c r="E710" s="220" t="str">
        <f>IFERROR(VLOOKUP(B710,'اسماء العملاء'!$A$2:$C$142,3,FALSE),"")</f>
        <v/>
      </c>
      <c r="F710" s="201"/>
      <c r="G710" s="201"/>
      <c r="H710" s="201"/>
    </row>
    <row r="711" spans="1:8" ht="21.9" customHeight="1" x14ac:dyDescent="0.3">
      <c r="A711" s="201" t="str">
        <f t="shared" ca="1" si="11"/>
        <v/>
      </c>
      <c r="B711" s="143"/>
      <c r="C711" s="142" t="str">
        <f>IFERROR(VLOOKUP(B711,'اسماء العملاء'!$A$2:$E$142,5,FALSE),"")</f>
        <v/>
      </c>
      <c r="D711" s="143" t="str">
        <f>IFERROR(VLOOKUP(B711,'اسماء العملاء'!$A$2:$C$142,2,FALSE),"")</f>
        <v/>
      </c>
      <c r="E711" s="220" t="str">
        <f>IFERROR(VLOOKUP(B711,'اسماء العملاء'!$A$2:$C$142,3,FALSE),"")</f>
        <v/>
      </c>
      <c r="F711" s="201"/>
      <c r="G711" s="201"/>
      <c r="H711" s="201"/>
    </row>
    <row r="712" spans="1:8" ht="21.9" customHeight="1" x14ac:dyDescent="0.3">
      <c r="A712" s="201" t="str">
        <f t="shared" ca="1" si="11"/>
        <v/>
      </c>
      <c r="B712" s="143"/>
      <c r="C712" s="142" t="str">
        <f>IFERROR(VLOOKUP(B712,'اسماء العملاء'!$A$2:$E$142,5,FALSE),"")</f>
        <v/>
      </c>
      <c r="D712" s="143" t="str">
        <f>IFERROR(VLOOKUP(B712,'اسماء العملاء'!$A$2:$C$142,2,FALSE),"")</f>
        <v/>
      </c>
      <c r="E712" s="220" t="str">
        <f>IFERROR(VLOOKUP(B712,'اسماء العملاء'!$A$2:$C$142,3,FALSE),"")</f>
        <v/>
      </c>
      <c r="F712" s="201"/>
      <c r="G712" s="201"/>
      <c r="H712" s="201"/>
    </row>
    <row r="713" spans="1:8" ht="21.9" customHeight="1" x14ac:dyDescent="0.3">
      <c r="A713" s="201" t="str">
        <f t="shared" ca="1" si="11"/>
        <v/>
      </c>
      <c r="B713" s="143"/>
      <c r="C713" s="142" t="str">
        <f>IFERROR(VLOOKUP(B713,'اسماء العملاء'!$A$2:$E$142,5,FALSE),"")</f>
        <v/>
      </c>
      <c r="D713" s="143" t="str">
        <f>IFERROR(VLOOKUP(B713,'اسماء العملاء'!$A$2:$C$142,2,FALSE),"")</f>
        <v/>
      </c>
      <c r="E713" s="220" t="str">
        <f>IFERROR(VLOOKUP(B713,'اسماء العملاء'!$A$2:$C$142,3,FALSE),"")</f>
        <v/>
      </c>
      <c r="F713" s="201"/>
      <c r="G713" s="201"/>
      <c r="H713" s="201"/>
    </row>
    <row r="714" spans="1:8" ht="21.9" customHeight="1" x14ac:dyDescent="0.3">
      <c r="A714" s="201" t="str">
        <f t="shared" ca="1" si="11"/>
        <v/>
      </c>
      <c r="B714" s="143"/>
      <c r="C714" s="142" t="str">
        <f>IFERROR(VLOOKUP(B714,'اسماء العملاء'!$A$2:$E$142,5,FALSE),"")</f>
        <v/>
      </c>
      <c r="D714" s="143" t="str">
        <f>IFERROR(VLOOKUP(B714,'اسماء العملاء'!$A$2:$C$142,2,FALSE),"")</f>
        <v/>
      </c>
      <c r="E714" s="220" t="str">
        <f>IFERROR(VLOOKUP(B714,'اسماء العملاء'!$A$2:$C$142,3,FALSE),"")</f>
        <v/>
      </c>
      <c r="F714" s="201"/>
      <c r="G714" s="201"/>
      <c r="H714" s="201"/>
    </row>
    <row r="715" spans="1:8" ht="21.9" customHeight="1" x14ac:dyDescent="0.3">
      <c r="A715" s="201" t="str">
        <f t="shared" ca="1" si="11"/>
        <v/>
      </c>
      <c r="B715" s="143"/>
      <c r="C715" s="142" t="str">
        <f>IFERROR(VLOOKUP(B715,'اسماء العملاء'!$A$2:$E$142,5,FALSE),"")</f>
        <v/>
      </c>
      <c r="D715" s="143" t="str">
        <f>IFERROR(VLOOKUP(B715,'اسماء العملاء'!$A$2:$C$142,2,FALSE),"")</f>
        <v/>
      </c>
      <c r="E715" s="220" t="str">
        <f>IFERROR(VLOOKUP(B715,'اسماء العملاء'!$A$2:$C$142,3,FALSE),"")</f>
        <v/>
      </c>
      <c r="F715" s="201"/>
      <c r="G715" s="201"/>
      <c r="H715" s="201"/>
    </row>
    <row r="716" spans="1:8" ht="21.9" customHeight="1" x14ac:dyDescent="0.3">
      <c r="A716" s="201" t="str">
        <f t="shared" ca="1" si="11"/>
        <v/>
      </c>
      <c r="B716" s="143"/>
      <c r="C716" s="142" t="str">
        <f>IFERROR(VLOOKUP(B716,'اسماء العملاء'!$A$2:$E$142,5,FALSE),"")</f>
        <v/>
      </c>
      <c r="D716" s="143" t="str">
        <f>IFERROR(VLOOKUP(B716,'اسماء العملاء'!$A$2:$C$142,2,FALSE),"")</f>
        <v/>
      </c>
      <c r="E716" s="220" t="str">
        <f>IFERROR(VLOOKUP(B716,'اسماء العملاء'!$A$2:$C$142,3,FALSE),"")</f>
        <v/>
      </c>
      <c r="F716" s="201"/>
      <c r="G716" s="201"/>
      <c r="H716" s="201"/>
    </row>
    <row r="717" spans="1:8" ht="21.9" customHeight="1" x14ac:dyDescent="0.3">
      <c r="A717" s="201" t="str">
        <f t="shared" ca="1" si="11"/>
        <v/>
      </c>
      <c r="B717" s="143"/>
      <c r="C717" s="142" t="str">
        <f>IFERROR(VLOOKUP(B717,'اسماء العملاء'!$A$2:$E$142,5,FALSE),"")</f>
        <v/>
      </c>
      <c r="D717" s="143" t="str">
        <f>IFERROR(VLOOKUP(B717,'اسماء العملاء'!$A$2:$C$142,2,FALSE),"")</f>
        <v/>
      </c>
      <c r="E717" s="220" t="str">
        <f>IFERROR(VLOOKUP(B717,'اسماء العملاء'!$A$2:$C$142,3,FALSE),"")</f>
        <v/>
      </c>
      <c r="F717" s="201"/>
      <c r="G717" s="201"/>
      <c r="H717" s="201"/>
    </row>
    <row r="718" spans="1:8" ht="21.9" customHeight="1" x14ac:dyDescent="0.3">
      <c r="A718" s="201" t="str">
        <f t="shared" ca="1" si="11"/>
        <v/>
      </c>
      <c r="B718" s="143"/>
      <c r="C718" s="142" t="str">
        <f>IFERROR(VLOOKUP(B718,'اسماء العملاء'!$A$2:$E$142,5,FALSE),"")</f>
        <v/>
      </c>
      <c r="D718" s="143" t="str">
        <f>IFERROR(VLOOKUP(B718,'اسماء العملاء'!$A$2:$C$142,2,FALSE),"")</f>
        <v/>
      </c>
      <c r="E718" s="220" t="str">
        <f>IFERROR(VLOOKUP(B718,'اسماء العملاء'!$A$2:$C$142,3,FALSE),"")</f>
        <v/>
      </c>
      <c r="F718" s="201"/>
      <c r="G718" s="201"/>
      <c r="H718" s="201"/>
    </row>
    <row r="719" spans="1:8" ht="21.9" customHeight="1" x14ac:dyDescent="0.3">
      <c r="A719" s="201" t="str">
        <f t="shared" ca="1" si="11"/>
        <v/>
      </c>
      <c r="B719" s="143"/>
      <c r="C719" s="142" t="str">
        <f>IFERROR(VLOOKUP(B719,'اسماء العملاء'!$A$2:$E$142,5,FALSE),"")</f>
        <v/>
      </c>
      <c r="D719" s="143" t="str">
        <f>IFERROR(VLOOKUP(B719,'اسماء العملاء'!$A$2:$C$142,2,FALSE),"")</f>
        <v/>
      </c>
      <c r="E719" s="220" t="str">
        <f>IFERROR(VLOOKUP(B719,'اسماء العملاء'!$A$2:$C$142,3,FALSE),"")</f>
        <v/>
      </c>
      <c r="F719" s="201"/>
      <c r="G719" s="201"/>
      <c r="H719" s="201"/>
    </row>
    <row r="720" spans="1:8" ht="21.9" customHeight="1" x14ac:dyDescent="0.3">
      <c r="A720" s="201" t="str">
        <f t="shared" ca="1" si="11"/>
        <v/>
      </c>
      <c r="B720" s="143"/>
      <c r="C720" s="142" t="str">
        <f>IFERROR(VLOOKUP(B720,'اسماء العملاء'!$A$2:$E$142,5,FALSE),"")</f>
        <v/>
      </c>
      <c r="D720" s="143" t="str">
        <f>IFERROR(VLOOKUP(B720,'اسماء العملاء'!$A$2:$C$142,2,FALSE),"")</f>
        <v/>
      </c>
      <c r="E720" s="220" t="str">
        <f>IFERROR(VLOOKUP(B720,'اسماء العملاء'!$A$2:$C$142,3,FALSE),"")</f>
        <v/>
      </c>
      <c r="F720" s="201"/>
      <c r="G720" s="201"/>
      <c r="H720" s="201"/>
    </row>
    <row r="721" spans="1:8" ht="21.9" customHeight="1" x14ac:dyDescent="0.3">
      <c r="A721" s="201" t="str">
        <f t="shared" ca="1" si="11"/>
        <v/>
      </c>
      <c r="B721" s="143"/>
      <c r="C721" s="142" t="str">
        <f>IFERROR(VLOOKUP(B721,'اسماء العملاء'!$A$2:$E$142,5,FALSE),"")</f>
        <v/>
      </c>
      <c r="D721" s="143" t="str">
        <f>IFERROR(VLOOKUP(B721,'اسماء العملاء'!$A$2:$C$142,2,FALSE),"")</f>
        <v/>
      </c>
      <c r="E721" s="220" t="str">
        <f>IFERROR(VLOOKUP(B721,'اسماء العملاء'!$A$2:$C$142,3,FALSE),"")</f>
        <v/>
      </c>
      <c r="F721" s="201"/>
      <c r="G721" s="201"/>
      <c r="H721" s="201"/>
    </row>
    <row r="722" spans="1:8" ht="21.9" customHeight="1" x14ac:dyDescent="0.3">
      <c r="A722" s="201" t="str">
        <f t="shared" ca="1" si="11"/>
        <v/>
      </c>
      <c r="B722" s="143"/>
      <c r="C722" s="142" t="str">
        <f>IFERROR(VLOOKUP(B722,'اسماء العملاء'!$A$2:$E$142,5,FALSE),"")</f>
        <v/>
      </c>
      <c r="D722" s="143" t="str">
        <f>IFERROR(VLOOKUP(B722,'اسماء العملاء'!$A$2:$C$142,2,FALSE),"")</f>
        <v/>
      </c>
      <c r="E722" s="220" t="str">
        <f>IFERROR(VLOOKUP(B722,'اسماء العملاء'!$A$2:$C$142,3,FALSE),"")</f>
        <v/>
      </c>
      <c r="F722" s="201"/>
      <c r="G722" s="201"/>
      <c r="H722" s="201"/>
    </row>
    <row r="723" spans="1:8" ht="21.9" customHeight="1" x14ac:dyDescent="0.3">
      <c r="A723" s="201" t="str">
        <f t="shared" ca="1" si="11"/>
        <v/>
      </c>
      <c r="B723" s="143"/>
      <c r="C723" s="142" t="str">
        <f>IFERROR(VLOOKUP(B723,'اسماء العملاء'!$A$2:$E$142,5,FALSE),"")</f>
        <v/>
      </c>
      <c r="D723" s="143" t="str">
        <f>IFERROR(VLOOKUP(B723,'اسماء العملاء'!$A$2:$C$142,2,FALSE),"")</f>
        <v/>
      </c>
      <c r="E723" s="220" t="str">
        <f>IFERROR(VLOOKUP(B723,'اسماء العملاء'!$A$2:$C$142,3,FALSE),"")</f>
        <v/>
      </c>
      <c r="F723" s="201"/>
      <c r="G723" s="201"/>
      <c r="H723" s="201"/>
    </row>
    <row r="724" spans="1:8" ht="21.9" customHeight="1" x14ac:dyDescent="0.3">
      <c r="A724" s="201" t="str">
        <f t="shared" ca="1" si="11"/>
        <v/>
      </c>
      <c r="B724" s="143"/>
      <c r="C724" s="142" t="str">
        <f>IFERROR(VLOOKUP(B724,'اسماء العملاء'!$A$2:$E$142,5,FALSE),"")</f>
        <v/>
      </c>
      <c r="D724" s="143" t="str">
        <f>IFERROR(VLOOKUP(B724,'اسماء العملاء'!$A$2:$C$142,2,FALSE),"")</f>
        <v/>
      </c>
      <c r="E724" s="220" t="str">
        <f>IFERROR(VLOOKUP(B724,'اسماء العملاء'!$A$2:$C$142,3,FALSE),"")</f>
        <v/>
      </c>
      <c r="F724" s="201"/>
      <c r="G724" s="201"/>
      <c r="H724" s="201"/>
    </row>
    <row r="725" spans="1:8" ht="21.9" customHeight="1" x14ac:dyDescent="0.3">
      <c r="A725" s="201" t="str">
        <f t="shared" ca="1" si="11"/>
        <v/>
      </c>
      <c r="B725" s="143"/>
      <c r="C725" s="142" t="str">
        <f>IFERROR(VLOOKUP(B725,'اسماء العملاء'!$A$2:$E$142,5,FALSE),"")</f>
        <v/>
      </c>
      <c r="D725" s="143" t="str">
        <f>IFERROR(VLOOKUP(B725,'اسماء العملاء'!$A$2:$C$142,2,FALSE),"")</f>
        <v/>
      </c>
      <c r="E725" s="220" t="str">
        <f>IFERROR(VLOOKUP(B725,'اسماء العملاء'!$A$2:$C$142,3,FALSE),"")</f>
        <v/>
      </c>
      <c r="F725" s="201"/>
      <c r="G725" s="201"/>
      <c r="H725" s="201"/>
    </row>
    <row r="726" spans="1:8" ht="21.9" customHeight="1" x14ac:dyDescent="0.3">
      <c r="A726" s="201" t="str">
        <f t="shared" ca="1" si="11"/>
        <v/>
      </c>
      <c r="B726" s="143"/>
      <c r="C726" s="142" t="str">
        <f>IFERROR(VLOOKUP(B726,'اسماء العملاء'!$A$2:$E$142,5,FALSE),"")</f>
        <v/>
      </c>
      <c r="D726" s="143" t="str">
        <f>IFERROR(VLOOKUP(B726,'اسماء العملاء'!$A$2:$C$142,2,FALSE),"")</f>
        <v/>
      </c>
      <c r="E726" s="220" t="str">
        <f>IFERROR(VLOOKUP(B726,'اسماء العملاء'!$A$2:$C$142,3,FALSE),"")</f>
        <v/>
      </c>
      <c r="F726" s="201"/>
      <c r="G726" s="201"/>
      <c r="H726" s="201"/>
    </row>
    <row r="727" spans="1:8" ht="21.9" customHeight="1" x14ac:dyDescent="0.3">
      <c r="A727" s="201" t="str">
        <f t="shared" ca="1" si="11"/>
        <v/>
      </c>
      <c r="B727" s="143"/>
      <c r="C727" s="142" t="str">
        <f>IFERROR(VLOOKUP(B727,'اسماء العملاء'!$A$2:$E$142,5,FALSE),"")</f>
        <v/>
      </c>
      <c r="D727" s="143" t="str">
        <f>IFERROR(VLOOKUP(B727,'اسماء العملاء'!$A$2:$C$142,2,FALSE),"")</f>
        <v/>
      </c>
      <c r="E727" s="220" t="str">
        <f>IFERROR(VLOOKUP(B727,'اسماء العملاء'!$A$2:$C$142,3,FALSE),"")</f>
        <v/>
      </c>
      <c r="F727" s="201"/>
      <c r="G727" s="201"/>
      <c r="H727" s="201"/>
    </row>
    <row r="728" spans="1:8" ht="21.9" customHeight="1" x14ac:dyDescent="0.3">
      <c r="A728" s="201" t="str">
        <f t="shared" ca="1" si="11"/>
        <v/>
      </c>
      <c r="B728" s="143"/>
      <c r="C728" s="142" t="str">
        <f>IFERROR(VLOOKUP(B728,'اسماء العملاء'!$A$2:$E$142,5,FALSE),"")</f>
        <v/>
      </c>
      <c r="D728" s="143" t="str">
        <f>IFERROR(VLOOKUP(B728,'اسماء العملاء'!$A$2:$C$142,2,FALSE),"")</f>
        <v/>
      </c>
      <c r="E728" s="220" t="str">
        <f>IFERROR(VLOOKUP(B728,'اسماء العملاء'!$A$2:$C$142,3,FALSE),"")</f>
        <v/>
      </c>
      <c r="F728" s="201"/>
      <c r="G728" s="201"/>
      <c r="H728" s="201"/>
    </row>
    <row r="729" spans="1:8" ht="21.9" customHeight="1" x14ac:dyDescent="0.3">
      <c r="A729" s="201" t="str">
        <f t="shared" ca="1" si="11"/>
        <v/>
      </c>
      <c r="B729" s="143"/>
      <c r="C729" s="142" t="str">
        <f>IFERROR(VLOOKUP(B729,'اسماء العملاء'!$A$2:$E$142,5,FALSE),"")</f>
        <v/>
      </c>
      <c r="D729" s="143" t="str">
        <f>IFERROR(VLOOKUP(B729,'اسماء العملاء'!$A$2:$C$142,2,FALSE),"")</f>
        <v/>
      </c>
      <c r="E729" s="220" t="str">
        <f>IFERROR(VLOOKUP(B729,'اسماء العملاء'!$A$2:$C$142,3,FALSE),"")</f>
        <v/>
      </c>
      <c r="F729" s="201"/>
      <c r="G729" s="201"/>
      <c r="H729" s="201"/>
    </row>
    <row r="730" spans="1:8" ht="21.9" customHeight="1" x14ac:dyDescent="0.3">
      <c r="A730" s="201" t="str">
        <f t="shared" ca="1" si="11"/>
        <v/>
      </c>
      <c r="B730" s="143"/>
      <c r="C730" s="142" t="str">
        <f>IFERROR(VLOOKUP(B730,'اسماء العملاء'!$A$2:$E$142,5,FALSE),"")</f>
        <v/>
      </c>
      <c r="D730" s="143" t="str">
        <f>IFERROR(VLOOKUP(B730,'اسماء العملاء'!$A$2:$C$142,2,FALSE),"")</f>
        <v/>
      </c>
      <c r="E730" s="220" t="str">
        <f>IFERROR(VLOOKUP(B730,'اسماء العملاء'!$A$2:$C$142,3,FALSE),"")</f>
        <v/>
      </c>
      <c r="F730" s="201"/>
      <c r="G730" s="201"/>
      <c r="H730" s="201"/>
    </row>
    <row r="731" spans="1:8" ht="21.9" customHeight="1" x14ac:dyDescent="0.3">
      <c r="A731" s="201" t="str">
        <f t="shared" ca="1" si="11"/>
        <v/>
      </c>
      <c r="B731" s="143"/>
      <c r="C731" s="142" t="str">
        <f>IFERROR(VLOOKUP(B731,'اسماء العملاء'!$A$2:$E$142,5,FALSE),"")</f>
        <v/>
      </c>
      <c r="D731" s="143" t="str">
        <f>IFERROR(VLOOKUP(B731,'اسماء العملاء'!$A$2:$C$142,2,FALSE),"")</f>
        <v/>
      </c>
      <c r="E731" s="220" t="str">
        <f>IFERROR(VLOOKUP(B731,'اسماء العملاء'!$A$2:$C$142,3,FALSE),"")</f>
        <v/>
      </c>
      <c r="F731" s="201"/>
      <c r="G731" s="201"/>
      <c r="H731" s="201"/>
    </row>
    <row r="732" spans="1:8" ht="21.9" customHeight="1" x14ac:dyDescent="0.3">
      <c r="A732" s="201" t="str">
        <f t="shared" ca="1" si="11"/>
        <v/>
      </c>
      <c r="B732" s="143"/>
      <c r="C732" s="142" t="str">
        <f>IFERROR(VLOOKUP(B732,'اسماء العملاء'!$A$2:$E$142,5,FALSE),"")</f>
        <v/>
      </c>
      <c r="D732" s="143" t="str">
        <f>IFERROR(VLOOKUP(B732,'اسماء العملاء'!$A$2:$C$142,2,FALSE),"")</f>
        <v/>
      </c>
      <c r="E732" s="220" t="str">
        <f>IFERROR(VLOOKUP(B732,'اسماء العملاء'!$A$2:$C$142,3,FALSE),"")</f>
        <v/>
      </c>
      <c r="F732" s="201"/>
      <c r="G732" s="201"/>
      <c r="H732" s="201"/>
    </row>
    <row r="733" spans="1:8" ht="21.9" customHeight="1" x14ac:dyDescent="0.3">
      <c r="A733" s="201" t="str">
        <f t="shared" ca="1" si="11"/>
        <v/>
      </c>
      <c r="B733" s="143"/>
      <c r="C733" s="142" t="str">
        <f>IFERROR(VLOOKUP(B733,'اسماء العملاء'!$A$2:$E$142,5,FALSE),"")</f>
        <v/>
      </c>
      <c r="D733" s="143" t="str">
        <f>IFERROR(VLOOKUP(B733,'اسماء العملاء'!$A$2:$C$142,2,FALSE),"")</f>
        <v/>
      </c>
      <c r="E733" s="220" t="str">
        <f>IFERROR(VLOOKUP(B733,'اسماء العملاء'!$A$2:$C$142,3,FALSE),"")</f>
        <v/>
      </c>
      <c r="F733" s="201"/>
      <c r="G733" s="201"/>
      <c r="H733" s="201"/>
    </row>
    <row r="734" spans="1:8" ht="21.9" customHeight="1" x14ac:dyDescent="0.3">
      <c r="A734" s="201" t="str">
        <f t="shared" ca="1" si="11"/>
        <v/>
      </c>
      <c r="B734" s="143"/>
      <c r="C734" s="142" t="str">
        <f>IFERROR(VLOOKUP(B734,'اسماء العملاء'!$A$2:$E$142,5,FALSE),"")</f>
        <v/>
      </c>
      <c r="D734" s="143" t="str">
        <f>IFERROR(VLOOKUP(B734,'اسماء العملاء'!$A$2:$C$142,2,FALSE),"")</f>
        <v/>
      </c>
      <c r="E734" s="220" t="str">
        <f>IFERROR(VLOOKUP(B734,'اسماء العملاء'!$A$2:$C$142,3,FALSE),"")</f>
        <v/>
      </c>
      <c r="F734" s="201"/>
      <c r="G734" s="201"/>
      <c r="H734" s="201"/>
    </row>
    <row r="735" spans="1:8" ht="21.9" customHeight="1" x14ac:dyDescent="0.3">
      <c r="A735" s="201" t="str">
        <f t="shared" ca="1" si="11"/>
        <v/>
      </c>
      <c r="B735" s="143"/>
      <c r="C735" s="142" t="str">
        <f>IFERROR(VLOOKUP(B735,'اسماء العملاء'!$A$2:$E$142,5,FALSE),"")</f>
        <v/>
      </c>
      <c r="D735" s="143" t="str">
        <f>IFERROR(VLOOKUP(B735,'اسماء العملاء'!$A$2:$C$142,2,FALSE),"")</f>
        <v/>
      </c>
      <c r="E735" s="220" t="str">
        <f>IFERROR(VLOOKUP(B735,'اسماء العملاء'!$A$2:$C$142,3,FALSE),"")</f>
        <v/>
      </c>
      <c r="F735" s="201"/>
      <c r="G735" s="201"/>
      <c r="H735" s="201"/>
    </row>
    <row r="736" spans="1:8" ht="21.9" customHeight="1" x14ac:dyDescent="0.3">
      <c r="A736" s="201" t="str">
        <f t="shared" ca="1" si="11"/>
        <v/>
      </c>
      <c r="B736" s="143"/>
      <c r="C736" s="142" t="str">
        <f>IFERROR(VLOOKUP(B736,'اسماء العملاء'!$A$2:$E$142,5,FALSE),"")</f>
        <v/>
      </c>
      <c r="D736" s="143" t="str">
        <f>IFERROR(VLOOKUP(B736,'اسماء العملاء'!$A$2:$C$142,2,FALSE),"")</f>
        <v/>
      </c>
      <c r="E736" s="220" t="str">
        <f>IFERROR(VLOOKUP(B736,'اسماء العملاء'!$A$2:$C$142,3,FALSE),"")</f>
        <v/>
      </c>
      <c r="F736" s="201"/>
      <c r="G736" s="201"/>
      <c r="H736" s="201"/>
    </row>
    <row r="737" spans="1:8" ht="21.9" customHeight="1" x14ac:dyDescent="0.3">
      <c r="A737" s="201" t="str">
        <f t="shared" ca="1" si="11"/>
        <v/>
      </c>
      <c r="B737" s="143"/>
      <c r="C737" s="142" t="str">
        <f>IFERROR(VLOOKUP(B737,'اسماء العملاء'!$A$2:$E$142,5,FALSE),"")</f>
        <v/>
      </c>
      <c r="D737" s="143" t="str">
        <f>IFERROR(VLOOKUP(B737,'اسماء العملاء'!$A$2:$C$142,2,FALSE),"")</f>
        <v/>
      </c>
      <c r="E737" s="220" t="str">
        <f>IFERROR(VLOOKUP(B737,'اسماء العملاء'!$A$2:$C$142,3,FALSE),"")</f>
        <v/>
      </c>
      <c r="F737" s="201"/>
      <c r="G737" s="201"/>
      <c r="H737" s="201"/>
    </row>
    <row r="738" spans="1:8" ht="21.9" customHeight="1" x14ac:dyDescent="0.3">
      <c r="A738" s="201" t="str">
        <f t="shared" ca="1" si="11"/>
        <v/>
      </c>
      <c r="B738" s="143"/>
      <c r="C738" s="142" t="str">
        <f>IFERROR(VLOOKUP(B738,'اسماء العملاء'!$A$2:$E$142,5,FALSE),"")</f>
        <v/>
      </c>
      <c r="D738" s="143" t="str">
        <f>IFERROR(VLOOKUP(B738,'اسماء العملاء'!$A$2:$C$142,2,FALSE),"")</f>
        <v/>
      </c>
      <c r="E738" s="220" t="str">
        <f>IFERROR(VLOOKUP(B738,'اسماء العملاء'!$A$2:$C$142,3,FALSE),"")</f>
        <v/>
      </c>
      <c r="F738" s="201"/>
      <c r="G738" s="201"/>
      <c r="H738" s="201"/>
    </row>
    <row r="739" spans="1:8" ht="21.9" customHeight="1" x14ac:dyDescent="0.3">
      <c r="A739" s="201" t="str">
        <f t="shared" ca="1" si="11"/>
        <v/>
      </c>
      <c r="B739" s="143"/>
      <c r="C739" s="142" t="str">
        <f>IFERROR(VLOOKUP(B739,'اسماء العملاء'!$A$2:$E$142,5,FALSE),"")</f>
        <v/>
      </c>
      <c r="D739" s="143" t="str">
        <f>IFERROR(VLOOKUP(B739,'اسماء العملاء'!$A$2:$C$142,2,FALSE),"")</f>
        <v/>
      </c>
      <c r="E739" s="220" t="str">
        <f>IFERROR(VLOOKUP(B739,'اسماء العملاء'!$A$2:$C$142,3,FALSE),"")</f>
        <v/>
      </c>
      <c r="F739" s="201"/>
      <c r="G739" s="201"/>
      <c r="H739" s="201"/>
    </row>
    <row r="740" spans="1:8" ht="21.9" customHeight="1" x14ac:dyDescent="0.3">
      <c r="A740" s="201" t="str">
        <f t="shared" ca="1" si="11"/>
        <v/>
      </c>
      <c r="B740" s="143"/>
      <c r="C740" s="142" t="str">
        <f>IFERROR(VLOOKUP(B740,'اسماء العملاء'!$A$2:$E$142,5,FALSE),"")</f>
        <v/>
      </c>
      <c r="D740" s="143" t="str">
        <f>IFERROR(VLOOKUP(B740,'اسماء العملاء'!$A$2:$C$142,2,FALSE),"")</f>
        <v/>
      </c>
      <c r="E740" s="220" t="str">
        <f>IFERROR(VLOOKUP(B740,'اسماء العملاء'!$A$2:$C$142,3,FALSE),"")</f>
        <v/>
      </c>
      <c r="F740" s="201"/>
      <c r="G740" s="201"/>
      <c r="H740" s="201"/>
    </row>
    <row r="741" spans="1:8" ht="21.9" customHeight="1" x14ac:dyDescent="0.3">
      <c r="A741" s="201" t="str">
        <f t="shared" ca="1" si="11"/>
        <v/>
      </c>
      <c r="B741" s="143"/>
      <c r="C741" s="142" t="str">
        <f>IFERROR(VLOOKUP(B741,'اسماء العملاء'!$A$2:$E$142,5,FALSE),"")</f>
        <v/>
      </c>
      <c r="D741" s="143" t="str">
        <f>IFERROR(VLOOKUP(B741,'اسماء العملاء'!$A$2:$C$142,2,FALSE),"")</f>
        <v/>
      </c>
      <c r="E741" s="220" t="str">
        <f>IFERROR(VLOOKUP(B741,'اسماء العملاء'!$A$2:$C$142,3,FALSE),"")</f>
        <v/>
      </c>
      <c r="F741" s="201"/>
      <c r="G741" s="201"/>
      <c r="H741" s="201"/>
    </row>
    <row r="742" spans="1:8" ht="21.9" customHeight="1" x14ac:dyDescent="0.3">
      <c r="A742" s="201" t="str">
        <f t="shared" ca="1" si="11"/>
        <v/>
      </c>
      <c r="B742" s="143"/>
      <c r="C742" s="142" t="str">
        <f>IFERROR(VLOOKUP(B742,'اسماء العملاء'!$A$2:$E$142,5,FALSE),"")</f>
        <v/>
      </c>
      <c r="D742" s="143" t="str">
        <f>IFERROR(VLOOKUP(B742,'اسماء العملاء'!$A$2:$C$142,2,FALSE),"")</f>
        <v/>
      </c>
      <c r="E742" s="220" t="str">
        <f>IFERROR(VLOOKUP(B742,'اسماء العملاء'!$A$2:$C$142,3,FALSE),"")</f>
        <v/>
      </c>
      <c r="F742" s="201"/>
      <c r="G742" s="201"/>
      <c r="H742" s="201"/>
    </row>
    <row r="743" spans="1:8" ht="21.9" customHeight="1" x14ac:dyDescent="0.3">
      <c r="A743" s="201" t="str">
        <f t="shared" ca="1" si="11"/>
        <v/>
      </c>
      <c r="B743" s="143"/>
      <c r="C743" s="142" t="str">
        <f>IFERROR(VLOOKUP(B743,'اسماء العملاء'!$A$2:$E$142,5,FALSE),"")</f>
        <v/>
      </c>
      <c r="D743" s="143" t="str">
        <f>IFERROR(VLOOKUP(B743,'اسماء العملاء'!$A$2:$C$142,2,FALSE),"")</f>
        <v/>
      </c>
      <c r="E743" s="220" t="str">
        <f>IFERROR(VLOOKUP(B743,'اسماء العملاء'!$A$2:$C$142,3,FALSE),"")</f>
        <v/>
      </c>
      <c r="F743" s="201"/>
      <c r="G743" s="201"/>
      <c r="H743" s="201"/>
    </row>
    <row r="744" spans="1:8" ht="21.9" customHeight="1" x14ac:dyDescent="0.3">
      <c r="A744" s="201" t="str">
        <f t="shared" ca="1" si="11"/>
        <v/>
      </c>
      <c r="B744" s="143"/>
      <c r="C744" s="142" t="str">
        <f>IFERROR(VLOOKUP(B744,'اسماء العملاء'!$A$2:$E$142,5,FALSE),"")</f>
        <v/>
      </c>
      <c r="D744" s="143" t="str">
        <f>IFERROR(VLOOKUP(B744,'اسماء العملاء'!$A$2:$C$142,2,FALSE),"")</f>
        <v/>
      </c>
      <c r="E744" s="220" t="str">
        <f>IFERROR(VLOOKUP(B744,'اسماء العملاء'!$A$2:$C$142,3,FALSE),"")</f>
        <v/>
      </c>
      <c r="F744" s="201"/>
      <c r="G744" s="201"/>
      <c r="H744" s="201"/>
    </row>
    <row r="745" spans="1:8" ht="21.9" customHeight="1" x14ac:dyDescent="0.3">
      <c r="A745" s="201" t="str">
        <f t="shared" ca="1" si="11"/>
        <v/>
      </c>
      <c r="B745" s="143"/>
      <c r="C745" s="142" t="str">
        <f>IFERROR(VLOOKUP(B745,'اسماء العملاء'!$A$2:$E$142,5,FALSE),"")</f>
        <v/>
      </c>
      <c r="D745" s="143" t="str">
        <f>IFERROR(VLOOKUP(B745,'اسماء العملاء'!$A$2:$C$142,2,FALSE),"")</f>
        <v/>
      </c>
      <c r="E745" s="220" t="str">
        <f>IFERROR(VLOOKUP(B745,'اسماء العملاء'!$A$2:$C$142,3,FALSE),"")</f>
        <v/>
      </c>
      <c r="F745" s="201"/>
      <c r="G745" s="201"/>
      <c r="H745" s="201"/>
    </row>
    <row r="746" spans="1:8" ht="21.9" customHeight="1" x14ac:dyDescent="0.3">
      <c r="A746" s="201" t="str">
        <f t="shared" ca="1" si="11"/>
        <v/>
      </c>
      <c r="B746" s="143"/>
      <c r="C746" s="142" t="str">
        <f>IFERROR(VLOOKUP(B746,'اسماء العملاء'!$A$2:$E$142,5,FALSE),"")</f>
        <v/>
      </c>
      <c r="D746" s="143" t="str">
        <f>IFERROR(VLOOKUP(B746,'اسماء العملاء'!$A$2:$C$142,2,FALSE),"")</f>
        <v/>
      </c>
      <c r="E746" s="220" t="str">
        <f>IFERROR(VLOOKUP(B746,'اسماء العملاء'!$A$2:$C$142,3,FALSE),"")</f>
        <v/>
      </c>
      <c r="F746" s="201"/>
      <c r="G746" s="201"/>
      <c r="H746" s="201"/>
    </row>
    <row r="747" spans="1:8" ht="21.9" customHeight="1" x14ac:dyDescent="0.3">
      <c r="A747" s="201" t="str">
        <f t="shared" ca="1" si="11"/>
        <v/>
      </c>
      <c r="B747" s="143"/>
      <c r="C747" s="142" t="str">
        <f>IFERROR(VLOOKUP(B747,'اسماء العملاء'!$A$2:$E$142,5,FALSE),"")</f>
        <v/>
      </c>
      <c r="D747" s="143" t="str">
        <f>IFERROR(VLOOKUP(B747,'اسماء العملاء'!$A$2:$C$142,2,FALSE),"")</f>
        <v/>
      </c>
      <c r="E747" s="220" t="str">
        <f>IFERROR(VLOOKUP(B747,'اسماء العملاء'!$A$2:$C$142,3,FALSE),"")</f>
        <v/>
      </c>
      <c r="F747" s="201"/>
      <c r="G747" s="201"/>
      <c r="H747" s="201"/>
    </row>
    <row r="748" spans="1:8" ht="21.9" customHeight="1" x14ac:dyDescent="0.3">
      <c r="A748" s="201" t="str">
        <f t="shared" ca="1" si="11"/>
        <v/>
      </c>
      <c r="B748" s="143"/>
      <c r="C748" s="142" t="str">
        <f>IFERROR(VLOOKUP(B748,'اسماء العملاء'!$A$2:$E$142,5,FALSE),"")</f>
        <v/>
      </c>
      <c r="D748" s="143" t="str">
        <f>IFERROR(VLOOKUP(B748,'اسماء العملاء'!$A$2:$C$142,2,FALSE),"")</f>
        <v/>
      </c>
      <c r="E748" s="220" t="str">
        <f>IFERROR(VLOOKUP(B748,'اسماء العملاء'!$A$2:$C$142,3,FALSE),"")</f>
        <v/>
      </c>
      <c r="F748" s="201"/>
      <c r="G748" s="201"/>
      <c r="H748" s="201"/>
    </row>
    <row r="749" spans="1:8" ht="21.9" customHeight="1" x14ac:dyDescent="0.3">
      <c r="A749" s="201" t="str">
        <f t="shared" ca="1" si="11"/>
        <v/>
      </c>
      <c r="B749" s="143"/>
      <c r="C749" s="142" t="str">
        <f>IFERROR(VLOOKUP(B749,'اسماء العملاء'!$A$2:$E$142,5,FALSE),"")</f>
        <v/>
      </c>
      <c r="D749" s="143" t="str">
        <f>IFERROR(VLOOKUP(B749,'اسماء العملاء'!$A$2:$C$142,2,FALSE),"")</f>
        <v/>
      </c>
      <c r="E749" s="220" t="str">
        <f>IFERROR(VLOOKUP(B749,'اسماء العملاء'!$A$2:$C$142,3,FALSE),"")</f>
        <v/>
      </c>
      <c r="F749" s="201"/>
      <c r="G749" s="201"/>
      <c r="H749" s="201"/>
    </row>
    <row r="750" spans="1:8" ht="21.9" customHeight="1" x14ac:dyDescent="0.3">
      <c r="A750" s="201" t="str">
        <f t="shared" ca="1" si="11"/>
        <v/>
      </c>
      <c r="B750" s="143"/>
      <c r="C750" s="142" t="str">
        <f>IFERROR(VLOOKUP(B750,'اسماء العملاء'!$A$2:$E$142,5,FALSE),"")</f>
        <v/>
      </c>
      <c r="D750" s="143" t="str">
        <f>IFERROR(VLOOKUP(B750,'اسماء العملاء'!$A$2:$C$142,2,FALSE),"")</f>
        <v/>
      </c>
      <c r="E750" s="220" t="str">
        <f>IFERROR(VLOOKUP(B750,'اسماء العملاء'!$A$2:$C$142,3,FALSE),"")</f>
        <v/>
      </c>
      <c r="F750" s="201"/>
      <c r="G750" s="201"/>
      <c r="H750" s="201"/>
    </row>
    <row r="751" spans="1:8" ht="21.9" customHeight="1" x14ac:dyDescent="0.3">
      <c r="A751" s="201" t="str">
        <f t="shared" ca="1" si="11"/>
        <v/>
      </c>
      <c r="B751" s="143"/>
      <c r="C751" s="142" t="str">
        <f>IFERROR(VLOOKUP(B751,'اسماء العملاء'!$A$2:$E$142,5,FALSE),"")</f>
        <v/>
      </c>
      <c r="D751" s="143" t="str">
        <f>IFERROR(VLOOKUP(B751,'اسماء العملاء'!$A$2:$C$142,2,FALSE),"")</f>
        <v/>
      </c>
      <c r="E751" s="220" t="str">
        <f>IFERROR(VLOOKUP(B751,'اسماء العملاء'!$A$2:$C$142,3,FALSE),"")</f>
        <v/>
      </c>
      <c r="F751" s="201"/>
      <c r="G751" s="201"/>
      <c r="H751" s="201"/>
    </row>
    <row r="752" spans="1:8" ht="21.9" customHeight="1" x14ac:dyDescent="0.3">
      <c r="A752" s="201" t="str">
        <f t="shared" ca="1" si="11"/>
        <v/>
      </c>
      <c r="B752" s="143"/>
      <c r="C752" s="142" t="str">
        <f>IFERROR(VLOOKUP(B752,'اسماء العملاء'!$A$2:$E$142,5,FALSE),"")</f>
        <v/>
      </c>
      <c r="D752" s="143" t="str">
        <f>IFERROR(VLOOKUP(B752,'اسماء العملاء'!$A$2:$C$142,2,FALSE),"")</f>
        <v/>
      </c>
      <c r="E752" s="220" t="str">
        <f>IFERROR(VLOOKUP(B752,'اسماء العملاء'!$A$2:$C$142,3,FALSE),"")</f>
        <v/>
      </c>
      <c r="F752" s="201"/>
      <c r="G752" s="201"/>
      <c r="H752" s="201"/>
    </row>
    <row r="753" spans="1:8" ht="21.9" customHeight="1" x14ac:dyDescent="0.3">
      <c r="A753" s="201" t="str">
        <f t="shared" ca="1" si="11"/>
        <v/>
      </c>
      <c r="B753" s="143"/>
      <c r="C753" s="142" t="str">
        <f>IFERROR(VLOOKUP(B753,'اسماء العملاء'!$A$2:$E$142,5,FALSE),"")</f>
        <v/>
      </c>
      <c r="D753" s="143" t="str">
        <f>IFERROR(VLOOKUP(B753,'اسماء العملاء'!$A$2:$C$142,2,FALSE),"")</f>
        <v/>
      </c>
      <c r="E753" s="220" t="str">
        <f>IFERROR(VLOOKUP(B753,'اسماء العملاء'!$A$2:$C$142,3,FALSE),"")</f>
        <v/>
      </c>
      <c r="F753" s="201"/>
      <c r="G753" s="201"/>
      <c r="H753" s="201"/>
    </row>
    <row r="754" spans="1:8" ht="21.9" customHeight="1" x14ac:dyDescent="0.3">
      <c r="A754" s="201" t="str">
        <f t="shared" ca="1" si="11"/>
        <v/>
      </c>
      <c r="B754" s="143"/>
      <c r="C754" s="142" t="str">
        <f>IFERROR(VLOOKUP(B754,'اسماء العملاء'!$A$2:$E$142,5,FALSE),"")</f>
        <v/>
      </c>
      <c r="D754" s="143" t="str">
        <f>IFERROR(VLOOKUP(B754,'اسماء العملاء'!$A$2:$C$142,2,FALSE),"")</f>
        <v/>
      </c>
      <c r="E754" s="220" t="str">
        <f>IFERROR(VLOOKUP(B754,'اسماء العملاء'!$A$2:$C$142,3,FALSE),"")</f>
        <v/>
      </c>
      <c r="F754" s="201"/>
      <c r="G754" s="201"/>
      <c r="H754" s="201"/>
    </row>
    <row r="755" spans="1:8" ht="21.9" customHeight="1" x14ac:dyDescent="0.3">
      <c r="A755" s="201" t="str">
        <f t="shared" ca="1" si="11"/>
        <v/>
      </c>
      <c r="B755" s="143"/>
      <c r="C755" s="142" t="str">
        <f>IFERROR(VLOOKUP(B755,'اسماء العملاء'!$A$2:$E$142,5,FALSE),"")</f>
        <v/>
      </c>
      <c r="D755" s="143" t="str">
        <f>IFERROR(VLOOKUP(B755,'اسماء العملاء'!$A$2:$C$142,2,FALSE),"")</f>
        <v/>
      </c>
      <c r="E755" s="220" t="str">
        <f>IFERROR(VLOOKUP(B755,'اسماء العملاء'!$A$2:$C$142,3,FALSE),"")</f>
        <v/>
      </c>
      <c r="F755" s="201"/>
      <c r="G755" s="201"/>
      <c r="H755" s="201"/>
    </row>
    <row r="756" spans="1:8" ht="21.9" customHeight="1" x14ac:dyDescent="0.3">
      <c r="A756" s="201" t="str">
        <f t="shared" ca="1" si="11"/>
        <v/>
      </c>
      <c r="B756" s="143"/>
      <c r="C756" s="142" t="str">
        <f>IFERROR(VLOOKUP(B756,'اسماء العملاء'!$A$2:$E$142,5,FALSE),"")</f>
        <v/>
      </c>
      <c r="D756" s="143" t="str">
        <f>IFERROR(VLOOKUP(B756,'اسماء العملاء'!$A$2:$C$142,2,FALSE),"")</f>
        <v/>
      </c>
      <c r="E756" s="220" t="str">
        <f>IFERROR(VLOOKUP(B756,'اسماء العملاء'!$A$2:$C$142,3,FALSE),"")</f>
        <v/>
      </c>
      <c r="F756" s="201"/>
      <c r="G756" s="201"/>
      <c r="H756" s="201"/>
    </row>
    <row r="757" spans="1:8" ht="21.9" customHeight="1" x14ac:dyDescent="0.3">
      <c r="A757" s="201" t="str">
        <f t="shared" ca="1" si="11"/>
        <v/>
      </c>
      <c r="B757" s="143"/>
      <c r="C757" s="142" t="str">
        <f>IFERROR(VLOOKUP(B757,'اسماء العملاء'!$A$2:$E$142,5,FALSE),"")</f>
        <v/>
      </c>
      <c r="D757" s="143" t="str">
        <f>IFERROR(VLOOKUP(B757,'اسماء العملاء'!$A$2:$C$142,2,FALSE),"")</f>
        <v/>
      </c>
      <c r="E757" s="220" t="str">
        <f>IFERROR(VLOOKUP(B757,'اسماء العملاء'!$A$2:$C$142,3,FALSE),"")</f>
        <v/>
      </c>
      <c r="F757" s="201"/>
      <c r="G757" s="201"/>
      <c r="H757" s="201"/>
    </row>
    <row r="758" spans="1:8" ht="21.9" customHeight="1" x14ac:dyDescent="0.3">
      <c r="A758" s="201" t="str">
        <f t="shared" ca="1" si="11"/>
        <v/>
      </c>
      <c r="B758" s="143"/>
      <c r="C758" s="142" t="str">
        <f>IFERROR(VLOOKUP(B758,'اسماء العملاء'!$A$2:$E$142,5,FALSE),"")</f>
        <v/>
      </c>
      <c r="D758" s="143" t="str">
        <f>IFERROR(VLOOKUP(B758,'اسماء العملاء'!$A$2:$C$142,2,FALSE),"")</f>
        <v/>
      </c>
      <c r="E758" s="220" t="str">
        <f>IFERROR(VLOOKUP(B758,'اسماء العملاء'!$A$2:$C$142,3,FALSE),"")</f>
        <v/>
      </c>
      <c r="F758" s="201"/>
      <c r="G758" s="201"/>
      <c r="H758" s="201"/>
    </row>
    <row r="759" spans="1:8" ht="21.9" customHeight="1" x14ac:dyDescent="0.3">
      <c r="A759" s="201" t="str">
        <f t="shared" ca="1" si="11"/>
        <v/>
      </c>
      <c r="B759" s="143"/>
      <c r="C759" s="142" t="str">
        <f>IFERROR(VLOOKUP(B759,'اسماء العملاء'!$A$2:$E$142,5,FALSE),"")</f>
        <v/>
      </c>
      <c r="D759" s="143" t="str">
        <f>IFERROR(VLOOKUP(B759,'اسماء العملاء'!$A$2:$C$142,2,FALSE),"")</f>
        <v/>
      </c>
      <c r="E759" s="220" t="str">
        <f>IFERROR(VLOOKUP(B759,'اسماء العملاء'!$A$2:$C$142,3,FALSE),"")</f>
        <v/>
      </c>
      <c r="F759" s="201"/>
      <c r="G759" s="201"/>
      <c r="H759" s="201"/>
    </row>
    <row r="760" spans="1:8" ht="21.9" customHeight="1" x14ac:dyDescent="0.3">
      <c r="A760" s="201" t="str">
        <f t="shared" ca="1" si="11"/>
        <v/>
      </c>
      <c r="B760" s="143"/>
      <c r="C760" s="142" t="str">
        <f>IFERROR(VLOOKUP(B760,'اسماء العملاء'!$A$2:$E$142,5,FALSE),"")</f>
        <v/>
      </c>
      <c r="D760" s="143" t="str">
        <f>IFERROR(VLOOKUP(B760,'اسماء العملاء'!$A$2:$C$142,2,FALSE),"")</f>
        <v/>
      </c>
      <c r="E760" s="220" t="str">
        <f>IFERROR(VLOOKUP(B760,'اسماء العملاء'!$A$2:$C$142,3,FALSE),"")</f>
        <v/>
      </c>
      <c r="F760" s="201"/>
      <c r="G760" s="201"/>
      <c r="H760" s="201"/>
    </row>
    <row r="761" spans="1:8" ht="21.9" customHeight="1" x14ac:dyDescent="0.3">
      <c r="A761" s="201" t="str">
        <f t="shared" ca="1" si="11"/>
        <v/>
      </c>
      <c r="B761" s="143"/>
      <c r="C761" s="142" t="str">
        <f>IFERROR(VLOOKUP(B761,'اسماء العملاء'!$A$2:$E$142,5,FALSE),"")</f>
        <v/>
      </c>
      <c r="D761" s="143" t="str">
        <f>IFERROR(VLOOKUP(B761,'اسماء العملاء'!$A$2:$C$142,2,FALSE),"")</f>
        <v/>
      </c>
      <c r="E761" s="220" t="str">
        <f>IFERROR(VLOOKUP(B761,'اسماء العملاء'!$A$2:$C$142,3,FALSE),"")</f>
        <v/>
      </c>
      <c r="F761" s="201"/>
      <c r="G761" s="201"/>
      <c r="H761" s="201"/>
    </row>
    <row r="762" spans="1:8" ht="21.9" customHeight="1" x14ac:dyDescent="0.3">
      <c r="A762" s="201" t="str">
        <f t="shared" ca="1" si="11"/>
        <v/>
      </c>
      <c r="B762" s="143"/>
      <c r="C762" s="142" t="str">
        <f>IFERROR(VLOOKUP(B762,'اسماء العملاء'!$A$2:$E$142,5,FALSE),"")</f>
        <v/>
      </c>
      <c r="D762" s="143" t="str">
        <f>IFERROR(VLOOKUP(B762,'اسماء العملاء'!$A$2:$C$142,2,FALSE),"")</f>
        <v/>
      </c>
      <c r="E762" s="220" t="str">
        <f>IFERROR(VLOOKUP(B762,'اسماء العملاء'!$A$2:$C$142,3,FALSE),"")</f>
        <v/>
      </c>
      <c r="F762" s="201"/>
      <c r="G762" s="201"/>
      <c r="H762" s="201"/>
    </row>
    <row r="763" spans="1:8" ht="21.9" customHeight="1" x14ac:dyDescent="0.3">
      <c r="A763" s="201" t="str">
        <f t="shared" ca="1" si="11"/>
        <v/>
      </c>
      <c r="B763" s="143"/>
      <c r="C763" s="142" t="str">
        <f>IFERROR(VLOOKUP(B763,'اسماء العملاء'!$A$2:$E$142,5,FALSE),"")</f>
        <v/>
      </c>
      <c r="D763" s="143" t="str">
        <f>IFERROR(VLOOKUP(B763,'اسماء العملاء'!$A$2:$C$142,2,FALSE),"")</f>
        <v/>
      </c>
      <c r="E763" s="220" t="str">
        <f>IFERROR(VLOOKUP(B763,'اسماء العملاء'!$A$2:$C$142,3,FALSE),"")</f>
        <v/>
      </c>
      <c r="F763" s="201"/>
      <c r="G763" s="201"/>
      <c r="H763" s="201"/>
    </row>
    <row r="764" spans="1:8" ht="21.9" customHeight="1" x14ac:dyDescent="0.3">
      <c r="A764" s="201" t="str">
        <f t="shared" ca="1" si="11"/>
        <v/>
      </c>
      <c r="B764" s="143"/>
      <c r="C764" s="142" t="str">
        <f>IFERROR(VLOOKUP(B764,'اسماء العملاء'!$A$2:$E$142,5,FALSE),"")</f>
        <v/>
      </c>
      <c r="D764" s="143" t="str">
        <f>IFERROR(VLOOKUP(B764,'اسماء العملاء'!$A$2:$C$142,2,FALSE),"")</f>
        <v/>
      </c>
      <c r="E764" s="220" t="str">
        <f>IFERROR(VLOOKUP(B764,'اسماء العملاء'!$A$2:$C$142,3,FALSE),"")</f>
        <v/>
      </c>
      <c r="F764" s="201"/>
      <c r="G764" s="201"/>
      <c r="H764" s="201"/>
    </row>
    <row r="765" spans="1:8" ht="21.9" customHeight="1" x14ac:dyDescent="0.3">
      <c r="A765" s="201" t="str">
        <f t="shared" ca="1" si="11"/>
        <v/>
      </c>
      <c r="B765" s="143"/>
      <c r="C765" s="142" t="str">
        <f>IFERROR(VLOOKUP(B765,'اسماء العملاء'!$A$2:$E$142,5,FALSE),"")</f>
        <v/>
      </c>
      <c r="D765" s="143" t="str">
        <f>IFERROR(VLOOKUP(B765,'اسماء العملاء'!$A$2:$C$142,2,FALSE),"")</f>
        <v/>
      </c>
      <c r="E765" s="220" t="str">
        <f>IFERROR(VLOOKUP(B765,'اسماء العملاء'!$A$2:$C$142,3,FALSE),"")</f>
        <v/>
      </c>
      <c r="F765" s="201"/>
      <c r="G765" s="201"/>
      <c r="H765" s="201"/>
    </row>
    <row r="766" spans="1:8" ht="21.9" customHeight="1" x14ac:dyDescent="0.3">
      <c r="A766" s="201" t="str">
        <f t="shared" ca="1" si="11"/>
        <v/>
      </c>
      <c r="B766" s="143"/>
      <c r="C766" s="142" t="str">
        <f>IFERROR(VLOOKUP(B766,'اسماء العملاء'!$A$2:$E$142,5,FALSE),"")</f>
        <v/>
      </c>
      <c r="D766" s="143" t="str">
        <f>IFERROR(VLOOKUP(B766,'اسماء العملاء'!$A$2:$C$142,2,FALSE),"")</f>
        <v/>
      </c>
      <c r="E766" s="220" t="str">
        <f>IFERROR(VLOOKUP(B766,'اسماء العملاء'!$A$2:$C$142,3,FALSE),"")</f>
        <v/>
      </c>
      <c r="F766" s="201"/>
      <c r="G766" s="201"/>
      <c r="H766" s="201"/>
    </row>
    <row r="767" spans="1:8" ht="21.9" customHeight="1" x14ac:dyDescent="0.3">
      <c r="A767" s="201" t="str">
        <f t="shared" ca="1" si="11"/>
        <v/>
      </c>
      <c r="B767" s="143"/>
      <c r="C767" s="142" t="str">
        <f>IFERROR(VLOOKUP(B767,'اسماء العملاء'!$A$2:$E$142,5,FALSE),"")</f>
        <v/>
      </c>
      <c r="D767" s="143" t="str">
        <f>IFERROR(VLOOKUP(B767,'اسماء العملاء'!$A$2:$C$142,2,FALSE),"")</f>
        <v/>
      </c>
      <c r="E767" s="220" t="str">
        <f>IFERROR(VLOOKUP(B767,'اسماء العملاء'!$A$2:$C$142,3,FALSE),"")</f>
        <v/>
      </c>
      <c r="F767" s="201"/>
      <c r="G767" s="201"/>
      <c r="H767" s="201"/>
    </row>
    <row r="768" spans="1:8" ht="21.9" customHeight="1" x14ac:dyDescent="0.3">
      <c r="A768" s="201" t="str">
        <f t="shared" ca="1" si="11"/>
        <v/>
      </c>
      <c r="B768" s="143"/>
      <c r="C768" s="142" t="str">
        <f>IFERROR(VLOOKUP(B768,'اسماء العملاء'!$A$2:$E$142,5,FALSE),"")</f>
        <v/>
      </c>
      <c r="D768" s="143" t="str">
        <f>IFERROR(VLOOKUP(B768,'اسماء العملاء'!$A$2:$C$142,2,FALSE),"")</f>
        <v/>
      </c>
      <c r="E768" s="220" t="str">
        <f>IFERROR(VLOOKUP(B768,'اسماء العملاء'!$A$2:$C$142,3,FALSE),"")</f>
        <v/>
      </c>
      <c r="F768" s="201"/>
      <c r="G768" s="201"/>
      <c r="H768" s="201"/>
    </row>
    <row r="769" spans="1:8" ht="21.9" customHeight="1" x14ac:dyDescent="0.3">
      <c r="A769" s="201" t="str">
        <f t="shared" ca="1" si="11"/>
        <v/>
      </c>
      <c r="B769" s="143"/>
      <c r="C769" s="142" t="str">
        <f>IFERROR(VLOOKUP(B769,'اسماء العملاء'!$A$2:$E$142,5,FALSE),"")</f>
        <v/>
      </c>
      <c r="D769" s="143" t="str">
        <f>IFERROR(VLOOKUP(B769,'اسماء العملاء'!$A$2:$C$142,2,FALSE),"")</f>
        <v/>
      </c>
      <c r="E769" s="220" t="str">
        <f>IFERROR(VLOOKUP(B769,'اسماء العملاء'!$A$2:$C$142,3,FALSE),"")</f>
        <v/>
      </c>
      <c r="F769" s="201"/>
      <c r="G769" s="201"/>
      <c r="H769" s="201"/>
    </row>
    <row r="770" spans="1:8" ht="21.9" customHeight="1" x14ac:dyDescent="0.3">
      <c r="A770" s="201" t="str">
        <f t="shared" ca="1" si="11"/>
        <v/>
      </c>
      <c r="B770" s="143"/>
      <c r="C770" s="142" t="str">
        <f>IFERROR(VLOOKUP(B770,'اسماء العملاء'!$A$2:$E$142,5,FALSE),"")</f>
        <v/>
      </c>
      <c r="D770" s="143" t="str">
        <f>IFERROR(VLOOKUP(B770,'اسماء العملاء'!$A$2:$C$142,2,FALSE),"")</f>
        <v/>
      </c>
      <c r="E770" s="220" t="str">
        <f>IFERROR(VLOOKUP(B770,'اسماء العملاء'!$A$2:$C$142,3,FALSE),"")</f>
        <v/>
      </c>
      <c r="F770" s="201"/>
      <c r="G770" s="201"/>
      <c r="H770" s="201"/>
    </row>
    <row r="771" spans="1:8" ht="21.9" customHeight="1" x14ac:dyDescent="0.3">
      <c r="A771" s="201" t="str">
        <f t="shared" ca="1" si="11"/>
        <v/>
      </c>
      <c r="B771" s="143"/>
      <c r="C771" s="142" t="str">
        <f>IFERROR(VLOOKUP(B771,'اسماء العملاء'!$A$2:$E$142,5,FALSE),"")</f>
        <v/>
      </c>
      <c r="D771" s="143" t="str">
        <f>IFERROR(VLOOKUP(B771,'اسماء العملاء'!$A$2:$C$142,2,FALSE),"")</f>
        <v/>
      </c>
      <c r="E771" s="220" t="str">
        <f>IFERROR(VLOOKUP(B771,'اسماء العملاء'!$A$2:$C$142,3,FALSE),"")</f>
        <v/>
      </c>
      <c r="F771" s="201"/>
      <c r="G771" s="201"/>
      <c r="H771" s="201"/>
    </row>
    <row r="772" spans="1:8" ht="21.9" customHeight="1" x14ac:dyDescent="0.3">
      <c r="A772" s="201" t="str">
        <f t="shared" ref="A772:A835" ca="1" si="12">IF(B772="","",TODAY())</f>
        <v/>
      </c>
      <c r="B772" s="143"/>
      <c r="C772" s="142" t="str">
        <f>IFERROR(VLOOKUP(B772,'اسماء العملاء'!$A$2:$E$142,5,FALSE),"")</f>
        <v/>
      </c>
      <c r="D772" s="143" t="str">
        <f>IFERROR(VLOOKUP(B772,'اسماء العملاء'!$A$2:$C$142,2,FALSE),"")</f>
        <v/>
      </c>
      <c r="E772" s="220" t="str">
        <f>IFERROR(VLOOKUP(B772,'اسماء العملاء'!$A$2:$C$142,3,FALSE),"")</f>
        <v/>
      </c>
      <c r="F772" s="201"/>
      <c r="G772" s="201"/>
      <c r="H772" s="201"/>
    </row>
    <row r="773" spans="1:8" ht="21.9" customHeight="1" x14ac:dyDescent="0.3">
      <c r="A773" s="201" t="str">
        <f t="shared" ca="1" si="12"/>
        <v/>
      </c>
      <c r="B773" s="143"/>
      <c r="C773" s="142" t="str">
        <f>IFERROR(VLOOKUP(B773,'اسماء العملاء'!$A$2:$E$142,5,FALSE),"")</f>
        <v/>
      </c>
      <c r="D773" s="143" t="str">
        <f>IFERROR(VLOOKUP(B773,'اسماء العملاء'!$A$2:$C$142,2,FALSE),"")</f>
        <v/>
      </c>
      <c r="E773" s="220" t="str">
        <f>IFERROR(VLOOKUP(B773,'اسماء العملاء'!$A$2:$C$142,3,FALSE),"")</f>
        <v/>
      </c>
      <c r="F773" s="201"/>
      <c r="G773" s="201"/>
      <c r="H773" s="201"/>
    </row>
    <row r="774" spans="1:8" ht="21.9" customHeight="1" x14ac:dyDescent="0.3">
      <c r="A774" s="201" t="str">
        <f t="shared" ca="1" si="12"/>
        <v/>
      </c>
      <c r="B774" s="143"/>
      <c r="C774" s="142" t="str">
        <f>IFERROR(VLOOKUP(B774,'اسماء العملاء'!$A$2:$E$142,5,FALSE),"")</f>
        <v/>
      </c>
      <c r="D774" s="143" t="str">
        <f>IFERROR(VLOOKUP(B774,'اسماء العملاء'!$A$2:$C$142,2,FALSE),"")</f>
        <v/>
      </c>
      <c r="E774" s="220" t="str">
        <f>IFERROR(VLOOKUP(B774,'اسماء العملاء'!$A$2:$C$142,3,FALSE),"")</f>
        <v/>
      </c>
      <c r="F774" s="201"/>
      <c r="G774" s="201"/>
      <c r="H774" s="201"/>
    </row>
    <row r="775" spans="1:8" ht="21.9" customHeight="1" x14ac:dyDescent="0.3">
      <c r="A775" s="201" t="str">
        <f t="shared" ca="1" si="12"/>
        <v/>
      </c>
      <c r="B775" s="143"/>
      <c r="C775" s="142" t="str">
        <f>IFERROR(VLOOKUP(B775,'اسماء العملاء'!$A$2:$E$142,5,FALSE),"")</f>
        <v/>
      </c>
      <c r="D775" s="143" t="str">
        <f>IFERROR(VLOOKUP(B775,'اسماء العملاء'!$A$2:$C$142,2,FALSE),"")</f>
        <v/>
      </c>
      <c r="E775" s="220" t="str">
        <f>IFERROR(VLOOKUP(B775,'اسماء العملاء'!$A$2:$C$142,3,FALSE),"")</f>
        <v/>
      </c>
      <c r="F775" s="201"/>
      <c r="G775" s="201"/>
      <c r="H775" s="201"/>
    </row>
    <row r="776" spans="1:8" ht="21.9" customHeight="1" x14ac:dyDescent="0.3">
      <c r="A776" s="201" t="str">
        <f t="shared" ca="1" si="12"/>
        <v/>
      </c>
      <c r="B776" s="143"/>
      <c r="C776" s="142" t="str">
        <f>IFERROR(VLOOKUP(B776,'اسماء العملاء'!$A$2:$E$142,5,FALSE),"")</f>
        <v/>
      </c>
      <c r="D776" s="143" t="str">
        <f>IFERROR(VLOOKUP(B776,'اسماء العملاء'!$A$2:$C$142,2,FALSE),"")</f>
        <v/>
      </c>
      <c r="E776" s="220" t="str">
        <f>IFERROR(VLOOKUP(B776,'اسماء العملاء'!$A$2:$C$142,3,FALSE),"")</f>
        <v/>
      </c>
      <c r="F776" s="201"/>
      <c r="G776" s="201"/>
      <c r="H776" s="201"/>
    </row>
    <row r="777" spans="1:8" ht="21.9" customHeight="1" x14ac:dyDescent="0.3">
      <c r="A777" s="201" t="str">
        <f t="shared" ca="1" si="12"/>
        <v/>
      </c>
      <c r="B777" s="143"/>
      <c r="C777" s="142" t="str">
        <f>IFERROR(VLOOKUP(B777,'اسماء العملاء'!$A$2:$E$142,5,FALSE),"")</f>
        <v/>
      </c>
      <c r="D777" s="143" t="str">
        <f>IFERROR(VLOOKUP(B777,'اسماء العملاء'!$A$2:$C$142,2,FALSE),"")</f>
        <v/>
      </c>
      <c r="E777" s="220" t="str">
        <f>IFERROR(VLOOKUP(B777,'اسماء العملاء'!$A$2:$C$142,3,FALSE),"")</f>
        <v/>
      </c>
      <c r="F777" s="201"/>
      <c r="G777" s="201"/>
      <c r="H777" s="201"/>
    </row>
    <row r="778" spans="1:8" ht="21.9" customHeight="1" x14ac:dyDescent="0.3">
      <c r="A778" s="201" t="str">
        <f t="shared" ca="1" si="12"/>
        <v/>
      </c>
      <c r="B778" s="143"/>
      <c r="C778" s="142" t="str">
        <f>IFERROR(VLOOKUP(B778,'اسماء العملاء'!$A$2:$E$142,5,FALSE),"")</f>
        <v/>
      </c>
      <c r="D778" s="143" t="str">
        <f>IFERROR(VLOOKUP(B778,'اسماء العملاء'!$A$2:$C$142,2,FALSE),"")</f>
        <v/>
      </c>
      <c r="E778" s="220" t="str">
        <f>IFERROR(VLOOKUP(B778,'اسماء العملاء'!$A$2:$C$142,3,FALSE),"")</f>
        <v/>
      </c>
      <c r="F778" s="201"/>
      <c r="G778" s="201"/>
      <c r="H778" s="201"/>
    </row>
    <row r="779" spans="1:8" ht="21.9" customHeight="1" x14ac:dyDescent="0.3">
      <c r="A779" s="201" t="str">
        <f t="shared" ca="1" si="12"/>
        <v/>
      </c>
      <c r="B779" s="143"/>
      <c r="C779" s="142" t="str">
        <f>IFERROR(VLOOKUP(B779,'اسماء العملاء'!$A$2:$E$142,5,FALSE),"")</f>
        <v/>
      </c>
      <c r="D779" s="143" t="str">
        <f>IFERROR(VLOOKUP(B779,'اسماء العملاء'!$A$2:$C$142,2,FALSE),"")</f>
        <v/>
      </c>
      <c r="E779" s="220" t="str">
        <f>IFERROR(VLOOKUP(B779,'اسماء العملاء'!$A$2:$C$142,3,FALSE),"")</f>
        <v/>
      </c>
      <c r="F779" s="201"/>
      <c r="G779" s="201"/>
      <c r="H779" s="201"/>
    </row>
    <row r="780" spans="1:8" ht="21.9" customHeight="1" x14ac:dyDescent="0.3">
      <c r="A780" s="201" t="str">
        <f t="shared" ca="1" si="12"/>
        <v/>
      </c>
      <c r="B780" s="143"/>
      <c r="C780" s="142" t="str">
        <f>IFERROR(VLOOKUP(B780,'اسماء العملاء'!$A$2:$E$142,5,FALSE),"")</f>
        <v/>
      </c>
      <c r="D780" s="143" t="str">
        <f>IFERROR(VLOOKUP(B780,'اسماء العملاء'!$A$2:$C$142,2,FALSE),"")</f>
        <v/>
      </c>
      <c r="E780" s="220" t="str">
        <f>IFERROR(VLOOKUP(B780,'اسماء العملاء'!$A$2:$C$142,3,FALSE),"")</f>
        <v/>
      </c>
      <c r="F780" s="201"/>
      <c r="G780" s="201"/>
      <c r="H780" s="201"/>
    </row>
    <row r="781" spans="1:8" ht="21.9" customHeight="1" x14ac:dyDescent="0.3">
      <c r="A781" s="201" t="str">
        <f t="shared" ca="1" si="12"/>
        <v/>
      </c>
      <c r="B781" s="143"/>
      <c r="C781" s="142" t="str">
        <f>IFERROR(VLOOKUP(B781,'اسماء العملاء'!$A$2:$E$142,5,FALSE),"")</f>
        <v/>
      </c>
      <c r="D781" s="143" t="str">
        <f>IFERROR(VLOOKUP(B781,'اسماء العملاء'!$A$2:$C$142,2,FALSE),"")</f>
        <v/>
      </c>
      <c r="E781" s="220" t="str">
        <f>IFERROR(VLOOKUP(B781,'اسماء العملاء'!$A$2:$C$142,3,FALSE),"")</f>
        <v/>
      </c>
      <c r="F781" s="201"/>
      <c r="G781" s="201"/>
      <c r="H781" s="201"/>
    </row>
    <row r="782" spans="1:8" ht="21.9" customHeight="1" x14ac:dyDescent="0.3">
      <c r="A782" s="201" t="str">
        <f t="shared" ca="1" si="12"/>
        <v/>
      </c>
      <c r="B782" s="143"/>
      <c r="C782" s="142" t="str">
        <f>IFERROR(VLOOKUP(B782,'اسماء العملاء'!$A$2:$E$142,5,FALSE),"")</f>
        <v/>
      </c>
      <c r="D782" s="143" t="str">
        <f>IFERROR(VLOOKUP(B782,'اسماء العملاء'!$A$2:$C$142,2,FALSE),"")</f>
        <v/>
      </c>
      <c r="E782" s="220" t="str">
        <f>IFERROR(VLOOKUP(B782,'اسماء العملاء'!$A$2:$C$142,3,FALSE),"")</f>
        <v/>
      </c>
      <c r="F782" s="201"/>
      <c r="G782" s="201"/>
      <c r="H782" s="201"/>
    </row>
    <row r="783" spans="1:8" ht="21.9" customHeight="1" x14ac:dyDescent="0.3">
      <c r="A783" s="201" t="str">
        <f t="shared" ca="1" si="12"/>
        <v/>
      </c>
      <c r="B783" s="143"/>
      <c r="C783" s="142" t="str">
        <f>IFERROR(VLOOKUP(B783,'اسماء العملاء'!$A$2:$E$142,5,FALSE),"")</f>
        <v/>
      </c>
      <c r="D783" s="143" t="str">
        <f>IFERROR(VLOOKUP(B783,'اسماء العملاء'!$A$2:$C$142,2,FALSE),"")</f>
        <v/>
      </c>
      <c r="E783" s="220" t="str">
        <f>IFERROR(VLOOKUP(B783,'اسماء العملاء'!$A$2:$C$142,3,FALSE),"")</f>
        <v/>
      </c>
      <c r="F783" s="201"/>
      <c r="G783" s="201"/>
      <c r="H783" s="201"/>
    </row>
    <row r="784" spans="1:8" ht="21.9" customHeight="1" x14ac:dyDescent="0.3">
      <c r="A784" s="201" t="str">
        <f t="shared" ca="1" si="12"/>
        <v/>
      </c>
      <c r="B784" s="143"/>
      <c r="C784" s="142" t="str">
        <f>IFERROR(VLOOKUP(B784,'اسماء العملاء'!$A$2:$E$142,5,FALSE),"")</f>
        <v/>
      </c>
      <c r="D784" s="143" t="str">
        <f>IFERROR(VLOOKUP(B784,'اسماء العملاء'!$A$2:$C$142,2,FALSE),"")</f>
        <v/>
      </c>
      <c r="E784" s="220" t="str">
        <f>IFERROR(VLOOKUP(B784,'اسماء العملاء'!$A$2:$C$142,3,FALSE),"")</f>
        <v/>
      </c>
      <c r="F784" s="201"/>
      <c r="G784" s="201"/>
      <c r="H784" s="201"/>
    </row>
    <row r="785" spans="1:8" ht="21.9" customHeight="1" x14ac:dyDescent="0.3">
      <c r="A785" s="201" t="str">
        <f t="shared" ca="1" si="12"/>
        <v/>
      </c>
      <c r="B785" s="143"/>
      <c r="C785" s="142" t="str">
        <f>IFERROR(VLOOKUP(B785,'اسماء العملاء'!$A$2:$E$142,5,FALSE),"")</f>
        <v/>
      </c>
      <c r="D785" s="143" t="str">
        <f>IFERROR(VLOOKUP(B785,'اسماء العملاء'!$A$2:$C$142,2,FALSE),"")</f>
        <v/>
      </c>
      <c r="E785" s="220" t="str">
        <f>IFERROR(VLOOKUP(B785,'اسماء العملاء'!$A$2:$C$142,3,FALSE),"")</f>
        <v/>
      </c>
      <c r="F785" s="201"/>
      <c r="G785" s="201"/>
      <c r="H785" s="201"/>
    </row>
    <row r="786" spans="1:8" ht="21.9" customHeight="1" x14ac:dyDescent="0.3">
      <c r="A786" s="201" t="str">
        <f t="shared" ca="1" si="12"/>
        <v/>
      </c>
      <c r="B786" s="143"/>
      <c r="C786" s="142" t="str">
        <f>IFERROR(VLOOKUP(B786,'اسماء العملاء'!$A$2:$E$142,5,FALSE),"")</f>
        <v/>
      </c>
      <c r="D786" s="143" t="str">
        <f>IFERROR(VLOOKUP(B786,'اسماء العملاء'!$A$2:$C$142,2,FALSE),"")</f>
        <v/>
      </c>
      <c r="E786" s="220" t="str">
        <f>IFERROR(VLOOKUP(B786,'اسماء العملاء'!$A$2:$C$142,3,FALSE),"")</f>
        <v/>
      </c>
      <c r="F786" s="201"/>
      <c r="G786" s="201"/>
      <c r="H786" s="201"/>
    </row>
    <row r="787" spans="1:8" ht="21.9" customHeight="1" x14ac:dyDescent="0.3">
      <c r="A787" s="201" t="str">
        <f t="shared" ca="1" si="12"/>
        <v/>
      </c>
      <c r="B787" s="143"/>
      <c r="C787" s="142" t="str">
        <f>IFERROR(VLOOKUP(B787,'اسماء العملاء'!$A$2:$E$142,5,FALSE),"")</f>
        <v/>
      </c>
      <c r="D787" s="143" t="str">
        <f>IFERROR(VLOOKUP(B787,'اسماء العملاء'!$A$2:$C$142,2,FALSE),"")</f>
        <v/>
      </c>
      <c r="E787" s="220" t="str">
        <f>IFERROR(VLOOKUP(B787,'اسماء العملاء'!$A$2:$C$142,3,FALSE),"")</f>
        <v/>
      </c>
      <c r="F787" s="201"/>
      <c r="G787" s="201"/>
      <c r="H787" s="201"/>
    </row>
    <row r="788" spans="1:8" ht="21.9" customHeight="1" x14ac:dyDescent="0.3">
      <c r="A788" s="201" t="str">
        <f t="shared" ca="1" si="12"/>
        <v/>
      </c>
      <c r="B788" s="143"/>
      <c r="C788" s="142" t="str">
        <f>IFERROR(VLOOKUP(B788,'اسماء العملاء'!$A$2:$E$142,5,FALSE),"")</f>
        <v/>
      </c>
      <c r="D788" s="143" t="str">
        <f>IFERROR(VLOOKUP(B788,'اسماء العملاء'!$A$2:$C$142,2,FALSE),"")</f>
        <v/>
      </c>
      <c r="E788" s="220" t="str">
        <f>IFERROR(VLOOKUP(B788,'اسماء العملاء'!$A$2:$C$142,3,FALSE),"")</f>
        <v/>
      </c>
      <c r="F788" s="201"/>
      <c r="G788" s="201"/>
      <c r="H788" s="201"/>
    </row>
    <row r="789" spans="1:8" ht="21.9" customHeight="1" x14ac:dyDescent="0.3">
      <c r="A789" s="201" t="str">
        <f t="shared" ca="1" si="12"/>
        <v/>
      </c>
      <c r="B789" s="143"/>
      <c r="C789" s="142" t="str">
        <f>IFERROR(VLOOKUP(B789,'اسماء العملاء'!$A$2:$E$142,5,FALSE),"")</f>
        <v/>
      </c>
      <c r="D789" s="143" t="str">
        <f>IFERROR(VLOOKUP(B789,'اسماء العملاء'!$A$2:$C$142,2,FALSE),"")</f>
        <v/>
      </c>
      <c r="E789" s="220" t="str">
        <f>IFERROR(VLOOKUP(B789,'اسماء العملاء'!$A$2:$C$142,3,FALSE),"")</f>
        <v/>
      </c>
      <c r="F789" s="201"/>
      <c r="G789" s="201"/>
      <c r="H789" s="201"/>
    </row>
    <row r="790" spans="1:8" ht="21.9" customHeight="1" x14ac:dyDescent="0.3">
      <c r="A790" s="201" t="str">
        <f t="shared" ca="1" si="12"/>
        <v/>
      </c>
      <c r="B790" s="143"/>
      <c r="C790" s="142" t="str">
        <f>IFERROR(VLOOKUP(B790,'اسماء العملاء'!$A$2:$E$142,5,FALSE),"")</f>
        <v/>
      </c>
      <c r="D790" s="143" t="str">
        <f>IFERROR(VLOOKUP(B790,'اسماء العملاء'!$A$2:$C$142,2,FALSE),"")</f>
        <v/>
      </c>
      <c r="E790" s="220" t="str">
        <f>IFERROR(VLOOKUP(B790,'اسماء العملاء'!$A$2:$C$142,3,FALSE),"")</f>
        <v/>
      </c>
      <c r="F790" s="201"/>
      <c r="G790" s="201"/>
      <c r="H790" s="201"/>
    </row>
    <row r="791" spans="1:8" ht="21.9" customHeight="1" x14ac:dyDescent="0.3">
      <c r="A791" s="201" t="str">
        <f t="shared" ca="1" si="12"/>
        <v/>
      </c>
      <c r="B791" s="143"/>
      <c r="C791" s="142" t="str">
        <f>IFERROR(VLOOKUP(B791,'اسماء العملاء'!$A$2:$E$142,5,FALSE),"")</f>
        <v/>
      </c>
      <c r="D791" s="143" t="str">
        <f>IFERROR(VLOOKUP(B791,'اسماء العملاء'!$A$2:$C$142,2,FALSE),"")</f>
        <v/>
      </c>
      <c r="E791" s="220" t="str">
        <f>IFERROR(VLOOKUP(B791,'اسماء العملاء'!$A$2:$C$142,3,FALSE),"")</f>
        <v/>
      </c>
      <c r="F791" s="201"/>
      <c r="G791" s="201"/>
      <c r="H791" s="201"/>
    </row>
    <row r="792" spans="1:8" ht="21.9" customHeight="1" x14ac:dyDescent="0.3">
      <c r="A792" s="201" t="str">
        <f t="shared" ca="1" si="12"/>
        <v/>
      </c>
      <c r="B792" s="143"/>
      <c r="C792" s="142" t="str">
        <f>IFERROR(VLOOKUP(B792,'اسماء العملاء'!$A$2:$E$142,5,FALSE),"")</f>
        <v/>
      </c>
      <c r="D792" s="143" t="str">
        <f>IFERROR(VLOOKUP(B792,'اسماء العملاء'!$A$2:$C$142,2,FALSE),"")</f>
        <v/>
      </c>
      <c r="E792" s="220" t="str">
        <f>IFERROR(VLOOKUP(B792,'اسماء العملاء'!$A$2:$C$142,3,FALSE),"")</f>
        <v/>
      </c>
      <c r="F792" s="201"/>
      <c r="G792" s="201"/>
      <c r="H792" s="201"/>
    </row>
    <row r="793" spans="1:8" ht="21.9" customHeight="1" x14ac:dyDescent="0.3">
      <c r="A793" s="201" t="str">
        <f t="shared" ca="1" si="12"/>
        <v/>
      </c>
      <c r="B793" s="143"/>
      <c r="C793" s="142" t="str">
        <f>IFERROR(VLOOKUP(B793,'اسماء العملاء'!$A$2:$E$142,5,FALSE),"")</f>
        <v/>
      </c>
      <c r="D793" s="143" t="str">
        <f>IFERROR(VLOOKUP(B793,'اسماء العملاء'!$A$2:$C$142,2,FALSE),"")</f>
        <v/>
      </c>
      <c r="E793" s="220" t="str">
        <f>IFERROR(VLOOKUP(B793,'اسماء العملاء'!$A$2:$C$142,3,FALSE),"")</f>
        <v/>
      </c>
      <c r="F793" s="201"/>
      <c r="G793" s="201"/>
      <c r="H793" s="201"/>
    </row>
    <row r="794" spans="1:8" ht="21.9" customHeight="1" x14ac:dyDescent="0.3">
      <c r="A794" s="201" t="str">
        <f t="shared" ca="1" si="12"/>
        <v/>
      </c>
      <c r="B794" s="143"/>
      <c r="C794" s="142" t="str">
        <f>IFERROR(VLOOKUP(B794,'اسماء العملاء'!$A$2:$E$142,5,FALSE),"")</f>
        <v/>
      </c>
      <c r="D794" s="143" t="str">
        <f>IFERROR(VLOOKUP(B794,'اسماء العملاء'!$A$2:$C$142,2,FALSE),"")</f>
        <v/>
      </c>
      <c r="E794" s="220" t="str">
        <f>IFERROR(VLOOKUP(B794,'اسماء العملاء'!$A$2:$C$142,3,FALSE),"")</f>
        <v/>
      </c>
      <c r="F794" s="201"/>
      <c r="G794" s="201"/>
      <c r="H794" s="201"/>
    </row>
    <row r="795" spans="1:8" ht="21.9" customHeight="1" x14ac:dyDescent="0.3">
      <c r="A795" s="201" t="str">
        <f t="shared" ca="1" si="12"/>
        <v/>
      </c>
      <c r="B795" s="143"/>
      <c r="C795" s="142" t="str">
        <f>IFERROR(VLOOKUP(B795,'اسماء العملاء'!$A$2:$E$142,5,FALSE),"")</f>
        <v/>
      </c>
      <c r="D795" s="143" t="str">
        <f>IFERROR(VLOOKUP(B795,'اسماء العملاء'!$A$2:$C$142,2,FALSE),"")</f>
        <v/>
      </c>
      <c r="E795" s="220" t="str">
        <f>IFERROR(VLOOKUP(B795,'اسماء العملاء'!$A$2:$C$142,3,FALSE),"")</f>
        <v/>
      </c>
      <c r="F795" s="201"/>
      <c r="G795" s="201"/>
      <c r="H795" s="201"/>
    </row>
    <row r="796" spans="1:8" ht="21.9" customHeight="1" x14ac:dyDescent="0.3">
      <c r="A796" s="201" t="str">
        <f t="shared" ca="1" si="12"/>
        <v/>
      </c>
      <c r="B796" s="143"/>
      <c r="C796" s="142" t="str">
        <f>IFERROR(VLOOKUP(B796,'اسماء العملاء'!$A$2:$E$142,5,FALSE),"")</f>
        <v/>
      </c>
      <c r="D796" s="143" t="str">
        <f>IFERROR(VLOOKUP(B796,'اسماء العملاء'!$A$2:$C$142,2,FALSE),"")</f>
        <v/>
      </c>
      <c r="E796" s="220" t="str">
        <f>IFERROR(VLOOKUP(B796,'اسماء العملاء'!$A$2:$C$142,3,FALSE),"")</f>
        <v/>
      </c>
      <c r="F796" s="201"/>
      <c r="G796" s="201"/>
      <c r="H796" s="201"/>
    </row>
    <row r="797" spans="1:8" ht="21.9" customHeight="1" x14ac:dyDescent="0.3">
      <c r="A797" s="201" t="str">
        <f t="shared" ca="1" si="12"/>
        <v/>
      </c>
      <c r="B797" s="143"/>
      <c r="C797" s="142" t="str">
        <f>IFERROR(VLOOKUP(B797,'اسماء العملاء'!$A$2:$E$142,5,FALSE),"")</f>
        <v/>
      </c>
      <c r="D797" s="143" t="str">
        <f>IFERROR(VLOOKUP(B797,'اسماء العملاء'!$A$2:$C$142,2,FALSE),"")</f>
        <v/>
      </c>
      <c r="E797" s="220" t="str">
        <f>IFERROR(VLOOKUP(B797,'اسماء العملاء'!$A$2:$C$142,3,FALSE),"")</f>
        <v/>
      </c>
      <c r="F797" s="201"/>
      <c r="G797" s="201"/>
      <c r="H797" s="201"/>
    </row>
    <row r="798" spans="1:8" ht="21.9" customHeight="1" x14ac:dyDescent="0.3">
      <c r="A798" s="201" t="str">
        <f t="shared" ca="1" si="12"/>
        <v/>
      </c>
      <c r="B798" s="143"/>
      <c r="C798" s="142" t="str">
        <f>IFERROR(VLOOKUP(B798,'اسماء العملاء'!$A$2:$E$142,5,FALSE),"")</f>
        <v/>
      </c>
      <c r="D798" s="143" t="str">
        <f>IFERROR(VLOOKUP(B798,'اسماء العملاء'!$A$2:$C$142,2,FALSE),"")</f>
        <v/>
      </c>
      <c r="E798" s="220" t="str">
        <f>IFERROR(VLOOKUP(B798,'اسماء العملاء'!$A$2:$C$142,3,FALSE),"")</f>
        <v/>
      </c>
      <c r="F798" s="201"/>
      <c r="G798" s="201"/>
      <c r="H798" s="201"/>
    </row>
    <row r="799" spans="1:8" ht="21.9" customHeight="1" x14ac:dyDescent="0.3">
      <c r="A799" s="201" t="str">
        <f t="shared" ca="1" si="12"/>
        <v/>
      </c>
      <c r="B799" s="143"/>
      <c r="C799" s="142" t="str">
        <f>IFERROR(VLOOKUP(B799,'اسماء العملاء'!$A$2:$E$142,5,FALSE),"")</f>
        <v/>
      </c>
      <c r="D799" s="143" t="str">
        <f>IFERROR(VLOOKUP(B799,'اسماء العملاء'!$A$2:$C$142,2,FALSE),"")</f>
        <v/>
      </c>
      <c r="E799" s="220" t="str">
        <f>IFERROR(VLOOKUP(B799,'اسماء العملاء'!$A$2:$C$142,3,FALSE),"")</f>
        <v/>
      </c>
      <c r="F799" s="201"/>
      <c r="G799" s="201"/>
      <c r="H799" s="201"/>
    </row>
    <row r="800" spans="1:8" ht="21.9" customHeight="1" x14ac:dyDescent="0.3">
      <c r="A800" s="201" t="str">
        <f t="shared" ca="1" si="12"/>
        <v/>
      </c>
      <c r="B800" s="143"/>
      <c r="C800" s="142" t="str">
        <f>IFERROR(VLOOKUP(B800,'اسماء العملاء'!$A$2:$E$142,5,FALSE),"")</f>
        <v/>
      </c>
      <c r="D800" s="143" t="str">
        <f>IFERROR(VLOOKUP(B800,'اسماء العملاء'!$A$2:$C$142,2,FALSE),"")</f>
        <v/>
      </c>
      <c r="E800" s="220" t="str">
        <f>IFERROR(VLOOKUP(B800,'اسماء العملاء'!$A$2:$C$142,3,FALSE),"")</f>
        <v/>
      </c>
      <c r="F800" s="201"/>
      <c r="G800" s="201"/>
      <c r="H800" s="201"/>
    </row>
    <row r="801" spans="1:8" ht="21.9" customHeight="1" x14ac:dyDescent="0.3">
      <c r="A801" s="201" t="str">
        <f t="shared" ca="1" si="12"/>
        <v/>
      </c>
      <c r="B801" s="143"/>
      <c r="C801" s="142" t="str">
        <f>IFERROR(VLOOKUP(B801,'اسماء العملاء'!$A$2:$E$142,5,FALSE),"")</f>
        <v/>
      </c>
      <c r="D801" s="143" t="str">
        <f>IFERROR(VLOOKUP(B801,'اسماء العملاء'!$A$2:$C$142,2,FALSE),"")</f>
        <v/>
      </c>
      <c r="E801" s="220" t="str">
        <f>IFERROR(VLOOKUP(B801,'اسماء العملاء'!$A$2:$C$142,3,FALSE),"")</f>
        <v/>
      </c>
      <c r="F801" s="201"/>
      <c r="G801" s="201"/>
      <c r="H801" s="201"/>
    </row>
    <row r="802" spans="1:8" ht="21.9" customHeight="1" x14ac:dyDescent="0.3">
      <c r="A802" s="201" t="str">
        <f t="shared" ca="1" si="12"/>
        <v/>
      </c>
      <c r="B802" s="143"/>
      <c r="C802" s="142" t="str">
        <f>IFERROR(VLOOKUP(B802,'اسماء العملاء'!$A$2:$E$142,5,FALSE),"")</f>
        <v/>
      </c>
      <c r="D802" s="143" t="str">
        <f>IFERROR(VLOOKUP(B802,'اسماء العملاء'!$A$2:$C$142,2,FALSE),"")</f>
        <v/>
      </c>
      <c r="E802" s="220" t="str">
        <f>IFERROR(VLOOKUP(B802,'اسماء العملاء'!$A$2:$C$142,3,FALSE),"")</f>
        <v/>
      </c>
      <c r="F802" s="201"/>
      <c r="G802" s="201"/>
      <c r="H802" s="201"/>
    </row>
    <row r="803" spans="1:8" ht="21.9" customHeight="1" x14ac:dyDescent="0.3">
      <c r="A803" s="201" t="str">
        <f t="shared" ca="1" si="12"/>
        <v/>
      </c>
      <c r="B803" s="143"/>
      <c r="C803" s="142" t="str">
        <f>IFERROR(VLOOKUP(B803,'اسماء العملاء'!$A$2:$E$142,5,FALSE),"")</f>
        <v/>
      </c>
      <c r="D803" s="143" t="str">
        <f>IFERROR(VLOOKUP(B803,'اسماء العملاء'!$A$2:$C$142,2,FALSE),"")</f>
        <v/>
      </c>
      <c r="E803" s="220" t="str">
        <f>IFERROR(VLOOKUP(B803,'اسماء العملاء'!$A$2:$C$142,3,FALSE),"")</f>
        <v/>
      </c>
      <c r="F803" s="201"/>
      <c r="G803" s="201"/>
      <c r="H803" s="201"/>
    </row>
    <row r="804" spans="1:8" ht="21.9" customHeight="1" x14ac:dyDescent="0.3">
      <c r="A804" s="201" t="str">
        <f t="shared" ca="1" si="12"/>
        <v/>
      </c>
      <c r="B804" s="143"/>
      <c r="C804" s="142" t="str">
        <f>IFERROR(VLOOKUP(B804,'اسماء العملاء'!$A$2:$E$142,5,FALSE),"")</f>
        <v/>
      </c>
      <c r="D804" s="143" t="str">
        <f>IFERROR(VLOOKUP(B804,'اسماء العملاء'!$A$2:$C$142,2,FALSE),"")</f>
        <v/>
      </c>
      <c r="E804" s="220" t="str">
        <f>IFERROR(VLOOKUP(B804,'اسماء العملاء'!$A$2:$C$142,3,FALSE),"")</f>
        <v/>
      </c>
      <c r="F804" s="201"/>
      <c r="G804" s="201"/>
      <c r="H804" s="201"/>
    </row>
    <row r="805" spans="1:8" ht="21.9" customHeight="1" x14ac:dyDescent="0.3">
      <c r="A805" s="201" t="str">
        <f t="shared" ca="1" si="12"/>
        <v/>
      </c>
      <c r="B805" s="143"/>
      <c r="C805" s="142" t="str">
        <f>IFERROR(VLOOKUP(B805,'اسماء العملاء'!$A$2:$E$142,5,FALSE),"")</f>
        <v/>
      </c>
      <c r="D805" s="143" t="str">
        <f>IFERROR(VLOOKUP(B805,'اسماء العملاء'!$A$2:$C$142,2,FALSE),"")</f>
        <v/>
      </c>
      <c r="E805" s="220" t="str">
        <f>IFERROR(VLOOKUP(B805,'اسماء العملاء'!$A$2:$C$142,3,FALSE),"")</f>
        <v/>
      </c>
      <c r="F805" s="201"/>
      <c r="G805" s="201"/>
      <c r="H805" s="201"/>
    </row>
    <row r="806" spans="1:8" ht="21.9" customHeight="1" x14ac:dyDescent="0.3">
      <c r="A806" s="201" t="str">
        <f t="shared" ca="1" si="12"/>
        <v/>
      </c>
      <c r="B806" s="143"/>
      <c r="C806" s="142" t="str">
        <f>IFERROR(VLOOKUP(B806,'اسماء العملاء'!$A$2:$E$142,5,FALSE),"")</f>
        <v/>
      </c>
      <c r="D806" s="143" t="str">
        <f>IFERROR(VLOOKUP(B806,'اسماء العملاء'!$A$2:$C$142,2,FALSE),"")</f>
        <v/>
      </c>
      <c r="E806" s="220" t="str">
        <f>IFERROR(VLOOKUP(B806,'اسماء العملاء'!$A$2:$C$142,3,FALSE),"")</f>
        <v/>
      </c>
      <c r="F806" s="201"/>
      <c r="G806" s="201"/>
      <c r="H806" s="201"/>
    </row>
    <row r="807" spans="1:8" ht="21.9" customHeight="1" x14ac:dyDescent="0.3">
      <c r="A807" s="201" t="str">
        <f t="shared" ca="1" si="12"/>
        <v/>
      </c>
      <c r="B807" s="143"/>
      <c r="C807" s="142" t="str">
        <f>IFERROR(VLOOKUP(B807,'اسماء العملاء'!$A$2:$E$142,5,FALSE),"")</f>
        <v/>
      </c>
      <c r="D807" s="143" t="str">
        <f>IFERROR(VLOOKUP(B807,'اسماء العملاء'!$A$2:$C$142,2,FALSE),"")</f>
        <v/>
      </c>
      <c r="E807" s="220" t="str">
        <f>IFERROR(VLOOKUP(B807,'اسماء العملاء'!$A$2:$C$142,3,FALSE),"")</f>
        <v/>
      </c>
      <c r="F807" s="201"/>
      <c r="G807" s="201"/>
      <c r="H807" s="201"/>
    </row>
    <row r="808" spans="1:8" ht="21.9" customHeight="1" x14ac:dyDescent="0.3">
      <c r="A808" s="201" t="str">
        <f t="shared" ca="1" si="12"/>
        <v/>
      </c>
      <c r="B808" s="143"/>
      <c r="C808" s="142" t="str">
        <f>IFERROR(VLOOKUP(B808,'اسماء العملاء'!$A$2:$E$142,5,FALSE),"")</f>
        <v/>
      </c>
      <c r="D808" s="143" t="str">
        <f>IFERROR(VLOOKUP(B808,'اسماء العملاء'!$A$2:$C$142,2,FALSE),"")</f>
        <v/>
      </c>
      <c r="E808" s="220" t="str">
        <f>IFERROR(VLOOKUP(B808,'اسماء العملاء'!$A$2:$C$142,3,FALSE),"")</f>
        <v/>
      </c>
      <c r="F808" s="201"/>
      <c r="G808" s="201"/>
      <c r="H808" s="201"/>
    </row>
    <row r="809" spans="1:8" ht="21.9" customHeight="1" x14ac:dyDescent="0.3">
      <c r="A809" s="201" t="str">
        <f t="shared" ca="1" si="12"/>
        <v/>
      </c>
      <c r="B809" s="143"/>
      <c r="C809" s="142" t="str">
        <f>IFERROR(VLOOKUP(B809,'اسماء العملاء'!$A$2:$E$142,5,FALSE),"")</f>
        <v/>
      </c>
      <c r="D809" s="143" t="str">
        <f>IFERROR(VLOOKUP(B809,'اسماء العملاء'!$A$2:$C$142,2,FALSE),"")</f>
        <v/>
      </c>
      <c r="E809" s="220" t="str">
        <f>IFERROR(VLOOKUP(B809,'اسماء العملاء'!$A$2:$C$142,3,FALSE),"")</f>
        <v/>
      </c>
      <c r="F809" s="201"/>
      <c r="G809" s="201"/>
      <c r="H809" s="201"/>
    </row>
    <row r="810" spans="1:8" ht="21.9" customHeight="1" x14ac:dyDescent="0.3">
      <c r="A810" s="201" t="str">
        <f t="shared" ca="1" si="12"/>
        <v/>
      </c>
      <c r="B810" s="143"/>
      <c r="C810" s="142" t="str">
        <f>IFERROR(VLOOKUP(B810,'اسماء العملاء'!$A$2:$E$142,5,FALSE),"")</f>
        <v/>
      </c>
      <c r="D810" s="143" t="str">
        <f>IFERROR(VLOOKUP(B810,'اسماء العملاء'!$A$2:$C$142,2,FALSE),"")</f>
        <v/>
      </c>
      <c r="E810" s="220" t="str">
        <f>IFERROR(VLOOKUP(B810,'اسماء العملاء'!$A$2:$C$142,3,FALSE),"")</f>
        <v/>
      </c>
      <c r="F810" s="201"/>
      <c r="G810" s="201"/>
      <c r="H810" s="201"/>
    </row>
    <row r="811" spans="1:8" ht="21.9" customHeight="1" x14ac:dyDescent="0.3">
      <c r="A811" s="201" t="str">
        <f t="shared" ca="1" si="12"/>
        <v/>
      </c>
      <c r="B811" s="143"/>
      <c r="C811" s="142" t="str">
        <f>IFERROR(VLOOKUP(B811,'اسماء العملاء'!$A$2:$E$142,5,FALSE),"")</f>
        <v/>
      </c>
      <c r="D811" s="143" t="str">
        <f>IFERROR(VLOOKUP(B811,'اسماء العملاء'!$A$2:$C$142,2,FALSE),"")</f>
        <v/>
      </c>
      <c r="E811" s="220" t="str">
        <f>IFERROR(VLOOKUP(B811,'اسماء العملاء'!$A$2:$C$142,3,FALSE),"")</f>
        <v/>
      </c>
      <c r="F811" s="201"/>
      <c r="G811" s="201"/>
      <c r="H811" s="201"/>
    </row>
    <row r="812" spans="1:8" ht="21.9" customHeight="1" x14ac:dyDescent="0.3">
      <c r="A812" s="201" t="str">
        <f t="shared" ca="1" si="12"/>
        <v/>
      </c>
      <c r="B812" s="143"/>
      <c r="C812" s="142" t="str">
        <f>IFERROR(VLOOKUP(B812,'اسماء العملاء'!$A$2:$E$142,5,FALSE),"")</f>
        <v/>
      </c>
      <c r="D812" s="143" t="str">
        <f>IFERROR(VLOOKUP(B812,'اسماء العملاء'!$A$2:$C$142,2,FALSE),"")</f>
        <v/>
      </c>
      <c r="E812" s="220" t="str">
        <f>IFERROR(VLOOKUP(B812,'اسماء العملاء'!$A$2:$C$142,3,FALSE),"")</f>
        <v/>
      </c>
      <c r="F812" s="201"/>
      <c r="G812" s="201"/>
      <c r="H812" s="201"/>
    </row>
    <row r="813" spans="1:8" ht="21.9" customHeight="1" x14ac:dyDescent="0.3">
      <c r="A813" s="201" t="str">
        <f t="shared" ca="1" si="12"/>
        <v/>
      </c>
      <c r="B813" s="143"/>
      <c r="C813" s="142" t="str">
        <f>IFERROR(VLOOKUP(B813,'اسماء العملاء'!$A$2:$E$142,5,FALSE),"")</f>
        <v/>
      </c>
      <c r="D813" s="143" t="str">
        <f>IFERROR(VLOOKUP(B813,'اسماء العملاء'!$A$2:$C$142,2,FALSE),"")</f>
        <v/>
      </c>
      <c r="E813" s="220" t="str">
        <f>IFERROR(VLOOKUP(B813,'اسماء العملاء'!$A$2:$C$142,3,FALSE),"")</f>
        <v/>
      </c>
      <c r="F813" s="201"/>
      <c r="G813" s="201"/>
      <c r="H813" s="201"/>
    </row>
    <row r="814" spans="1:8" ht="21.9" customHeight="1" x14ac:dyDescent="0.3">
      <c r="A814" s="201" t="str">
        <f t="shared" ca="1" si="12"/>
        <v/>
      </c>
      <c r="B814" s="143"/>
      <c r="C814" s="142" t="str">
        <f>IFERROR(VLOOKUP(B814,'اسماء العملاء'!$A$2:$E$142,5,FALSE),"")</f>
        <v/>
      </c>
      <c r="D814" s="143" t="str">
        <f>IFERROR(VLOOKUP(B814,'اسماء العملاء'!$A$2:$C$142,2,FALSE),"")</f>
        <v/>
      </c>
      <c r="E814" s="220" t="str">
        <f>IFERROR(VLOOKUP(B814,'اسماء العملاء'!$A$2:$C$142,3,FALSE),"")</f>
        <v/>
      </c>
      <c r="F814" s="201"/>
      <c r="G814" s="201"/>
      <c r="H814" s="201"/>
    </row>
    <row r="815" spans="1:8" ht="21.9" customHeight="1" x14ac:dyDescent="0.3">
      <c r="A815" s="201" t="str">
        <f t="shared" ca="1" si="12"/>
        <v/>
      </c>
      <c r="B815" s="143"/>
      <c r="C815" s="142" t="str">
        <f>IFERROR(VLOOKUP(B815,'اسماء العملاء'!$A$2:$E$142,5,FALSE),"")</f>
        <v/>
      </c>
      <c r="D815" s="143" t="str">
        <f>IFERROR(VLOOKUP(B815,'اسماء العملاء'!$A$2:$C$142,2,FALSE),"")</f>
        <v/>
      </c>
      <c r="E815" s="220" t="str">
        <f>IFERROR(VLOOKUP(B815,'اسماء العملاء'!$A$2:$C$142,3,FALSE),"")</f>
        <v/>
      </c>
      <c r="F815" s="201"/>
      <c r="G815" s="201"/>
      <c r="H815" s="201"/>
    </row>
    <row r="816" spans="1:8" ht="21.9" customHeight="1" x14ac:dyDescent="0.3">
      <c r="A816" s="201" t="str">
        <f t="shared" ca="1" si="12"/>
        <v/>
      </c>
      <c r="B816" s="143"/>
      <c r="C816" s="142" t="str">
        <f>IFERROR(VLOOKUP(B816,'اسماء العملاء'!$A$2:$E$142,5,FALSE),"")</f>
        <v/>
      </c>
      <c r="D816" s="143" t="str">
        <f>IFERROR(VLOOKUP(B816,'اسماء العملاء'!$A$2:$C$142,2,FALSE),"")</f>
        <v/>
      </c>
      <c r="E816" s="220" t="str">
        <f>IFERROR(VLOOKUP(B816,'اسماء العملاء'!$A$2:$C$142,3,FALSE),"")</f>
        <v/>
      </c>
      <c r="F816" s="201"/>
      <c r="G816" s="201"/>
      <c r="H816" s="201"/>
    </row>
    <row r="817" spans="1:8" ht="21.9" customHeight="1" x14ac:dyDescent="0.3">
      <c r="A817" s="201" t="str">
        <f t="shared" ca="1" si="12"/>
        <v/>
      </c>
      <c r="B817" s="143"/>
      <c r="C817" s="142" t="str">
        <f>IFERROR(VLOOKUP(B817,'اسماء العملاء'!$A$2:$E$142,5,FALSE),"")</f>
        <v/>
      </c>
      <c r="D817" s="143" t="str">
        <f>IFERROR(VLOOKUP(B817,'اسماء العملاء'!$A$2:$C$142,2,FALSE),"")</f>
        <v/>
      </c>
      <c r="E817" s="220" t="str">
        <f>IFERROR(VLOOKUP(B817,'اسماء العملاء'!$A$2:$C$142,3,FALSE),"")</f>
        <v/>
      </c>
      <c r="F817" s="201"/>
      <c r="G817" s="201"/>
      <c r="H817" s="201"/>
    </row>
    <row r="818" spans="1:8" ht="21.9" customHeight="1" x14ac:dyDescent="0.3">
      <c r="A818" s="201" t="str">
        <f t="shared" ca="1" si="12"/>
        <v/>
      </c>
      <c r="B818" s="143"/>
      <c r="C818" s="142" t="str">
        <f>IFERROR(VLOOKUP(B818,'اسماء العملاء'!$A$2:$E$142,5,FALSE),"")</f>
        <v/>
      </c>
      <c r="D818" s="143" t="str">
        <f>IFERROR(VLOOKUP(B818,'اسماء العملاء'!$A$2:$C$142,2,FALSE),"")</f>
        <v/>
      </c>
      <c r="E818" s="220" t="str">
        <f>IFERROR(VLOOKUP(B818,'اسماء العملاء'!$A$2:$C$142,3,FALSE),"")</f>
        <v/>
      </c>
      <c r="F818" s="201"/>
      <c r="G818" s="201"/>
      <c r="H818" s="201"/>
    </row>
    <row r="819" spans="1:8" ht="21.9" customHeight="1" x14ac:dyDescent="0.3">
      <c r="A819" s="201" t="str">
        <f t="shared" ca="1" si="12"/>
        <v/>
      </c>
      <c r="B819" s="143"/>
      <c r="C819" s="142" t="str">
        <f>IFERROR(VLOOKUP(B819,'اسماء العملاء'!$A$2:$E$142,5,FALSE),"")</f>
        <v/>
      </c>
      <c r="D819" s="143" t="str">
        <f>IFERROR(VLOOKUP(B819,'اسماء العملاء'!$A$2:$C$142,2,FALSE),"")</f>
        <v/>
      </c>
      <c r="E819" s="220" t="str">
        <f>IFERROR(VLOOKUP(B819,'اسماء العملاء'!$A$2:$C$142,3,FALSE),"")</f>
        <v/>
      </c>
      <c r="F819" s="201"/>
      <c r="G819" s="201"/>
      <c r="H819" s="201"/>
    </row>
    <row r="820" spans="1:8" ht="21.9" customHeight="1" x14ac:dyDescent="0.3">
      <c r="A820" s="201" t="str">
        <f t="shared" ca="1" si="12"/>
        <v/>
      </c>
      <c r="B820" s="143"/>
      <c r="C820" s="142" t="str">
        <f>IFERROR(VLOOKUP(B820,'اسماء العملاء'!$A$2:$E$142,5,FALSE),"")</f>
        <v/>
      </c>
      <c r="D820" s="143" t="str">
        <f>IFERROR(VLOOKUP(B820,'اسماء العملاء'!$A$2:$C$142,2,FALSE),"")</f>
        <v/>
      </c>
      <c r="E820" s="220" t="str">
        <f>IFERROR(VLOOKUP(B820,'اسماء العملاء'!$A$2:$C$142,3,FALSE),"")</f>
        <v/>
      </c>
      <c r="F820" s="201"/>
      <c r="G820" s="201"/>
      <c r="H820" s="201"/>
    </row>
    <row r="821" spans="1:8" ht="21.9" customHeight="1" x14ac:dyDescent="0.3">
      <c r="A821" s="201" t="str">
        <f t="shared" ca="1" si="12"/>
        <v/>
      </c>
      <c r="B821" s="143"/>
      <c r="C821" s="142" t="str">
        <f>IFERROR(VLOOKUP(B821,'اسماء العملاء'!$A$2:$E$142,5,FALSE),"")</f>
        <v/>
      </c>
      <c r="D821" s="143" t="str">
        <f>IFERROR(VLOOKUP(B821,'اسماء العملاء'!$A$2:$C$142,2,FALSE),"")</f>
        <v/>
      </c>
      <c r="E821" s="220" t="str">
        <f>IFERROR(VLOOKUP(B821,'اسماء العملاء'!$A$2:$C$142,3,FALSE),"")</f>
        <v/>
      </c>
      <c r="F821" s="201"/>
      <c r="G821" s="201"/>
      <c r="H821" s="201"/>
    </row>
    <row r="822" spans="1:8" ht="21.9" customHeight="1" x14ac:dyDescent="0.3">
      <c r="A822" s="201" t="str">
        <f t="shared" ca="1" si="12"/>
        <v/>
      </c>
      <c r="B822" s="143"/>
      <c r="C822" s="142" t="str">
        <f>IFERROR(VLOOKUP(B822,'اسماء العملاء'!$A$2:$E$142,5,FALSE),"")</f>
        <v/>
      </c>
      <c r="D822" s="143" t="str">
        <f>IFERROR(VLOOKUP(B822,'اسماء العملاء'!$A$2:$C$142,2,FALSE),"")</f>
        <v/>
      </c>
      <c r="E822" s="220" t="str">
        <f>IFERROR(VLOOKUP(B822,'اسماء العملاء'!$A$2:$C$142,3,FALSE),"")</f>
        <v/>
      </c>
      <c r="F822" s="201"/>
      <c r="G822" s="201"/>
      <c r="H822" s="201"/>
    </row>
    <row r="823" spans="1:8" ht="21.9" customHeight="1" x14ac:dyDescent="0.3">
      <c r="A823" s="201" t="str">
        <f t="shared" ca="1" si="12"/>
        <v/>
      </c>
      <c r="B823" s="143"/>
      <c r="C823" s="142" t="str">
        <f>IFERROR(VLOOKUP(B823,'اسماء العملاء'!$A$2:$E$142,5,FALSE),"")</f>
        <v/>
      </c>
      <c r="D823" s="143" t="str">
        <f>IFERROR(VLOOKUP(B823,'اسماء العملاء'!$A$2:$C$142,2,FALSE),"")</f>
        <v/>
      </c>
      <c r="E823" s="220" t="str">
        <f>IFERROR(VLOOKUP(B823,'اسماء العملاء'!$A$2:$C$142,3,FALSE),"")</f>
        <v/>
      </c>
      <c r="F823" s="201"/>
      <c r="G823" s="201"/>
      <c r="H823" s="201"/>
    </row>
    <row r="824" spans="1:8" ht="21.9" customHeight="1" x14ac:dyDescent="0.3">
      <c r="A824" s="201" t="str">
        <f t="shared" ca="1" si="12"/>
        <v/>
      </c>
      <c r="B824" s="143"/>
      <c r="C824" s="142" t="str">
        <f>IFERROR(VLOOKUP(B824,'اسماء العملاء'!$A$2:$E$142,5,FALSE),"")</f>
        <v/>
      </c>
      <c r="D824" s="143" t="str">
        <f>IFERROR(VLOOKUP(B824,'اسماء العملاء'!$A$2:$C$142,2,FALSE),"")</f>
        <v/>
      </c>
      <c r="E824" s="220" t="str">
        <f>IFERROR(VLOOKUP(B824,'اسماء العملاء'!$A$2:$C$142,3,FALSE),"")</f>
        <v/>
      </c>
      <c r="F824" s="201"/>
      <c r="G824" s="201"/>
      <c r="H824" s="201"/>
    </row>
    <row r="825" spans="1:8" ht="21.9" customHeight="1" x14ac:dyDescent="0.3">
      <c r="A825" s="201" t="str">
        <f t="shared" ca="1" si="12"/>
        <v/>
      </c>
      <c r="B825" s="143"/>
      <c r="C825" s="142" t="str">
        <f>IFERROR(VLOOKUP(B825,'اسماء العملاء'!$A$2:$E$142,5,FALSE),"")</f>
        <v/>
      </c>
      <c r="D825" s="143" t="str">
        <f>IFERROR(VLOOKUP(B825,'اسماء العملاء'!$A$2:$C$142,2,FALSE),"")</f>
        <v/>
      </c>
      <c r="E825" s="220" t="str">
        <f>IFERROR(VLOOKUP(B825,'اسماء العملاء'!$A$2:$C$142,3,FALSE),"")</f>
        <v/>
      </c>
      <c r="F825" s="201"/>
      <c r="G825" s="201"/>
      <c r="H825" s="201"/>
    </row>
    <row r="826" spans="1:8" ht="21.9" customHeight="1" x14ac:dyDescent="0.3">
      <c r="A826" s="201" t="str">
        <f t="shared" ca="1" si="12"/>
        <v/>
      </c>
      <c r="B826" s="143"/>
      <c r="C826" s="142" t="str">
        <f>IFERROR(VLOOKUP(B826,'اسماء العملاء'!$A$2:$E$142,5,FALSE),"")</f>
        <v/>
      </c>
      <c r="D826" s="143" t="str">
        <f>IFERROR(VLOOKUP(B826,'اسماء العملاء'!$A$2:$C$142,2,FALSE),"")</f>
        <v/>
      </c>
      <c r="E826" s="220" t="str">
        <f>IFERROR(VLOOKUP(B826,'اسماء العملاء'!$A$2:$C$142,3,FALSE),"")</f>
        <v/>
      </c>
      <c r="F826" s="201"/>
      <c r="G826" s="201"/>
      <c r="H826" s="201"/>
    </row>
    <row r="827" spans="1:8" ht="21.9" customHeight="1" x14ac:dyDescent="0.3">
      <c r="A827" s="201" t="str">
        <f t="shared" ca="1" si="12"/>
        <v/>
      </c>
      <c r="B827" s="143"/>
      <c r="C827" s="142" t="str">
        <f>IFERROR(VLOOKUP(B827,'اسماء العملاء'!$A$2:$E$142,5,FALSE),"")</f>
        <v/>
      </c>
      <c r="D827" s="143" t="str">
        <f>IFERROR(VLOOKUP(B827,'اسماء العملاء'!$A$2:$C$142,2,FALSE),"")</f>
        <v/>
      </c>
      <c r="E827" s="220" t="str">
        <f>IFERROR(VLOOKUP(B827,'اسماء العملاء'!$A$2:$C$142,3,FALSE),"")</f>
        <v/>
      </c>
      <c r="F827" s="201"/>
      <c r="G827" s="201"/>
      <c r="H827" s="201"/>
    </row>
    <row r="828" spans="1:8" ht="21.9" customHeight="1" x14ac:dyDescent="0.3">
      <c r="A828" s="201" t="str">
        <f t="shared" ca="1" si="12"/>
        <v/>
      </c>
      <c r="B828" s="143"/>
      <c r="C828" s="142" t="str">
        <f>IFERROR(VLOOKUP(B828,'اسماء العملاء'!$A$2:$E$142,5,FALSE),"")</f>
        <v/>
      </c>
      <c r="D828" s="143" t="str">
        <f>IFERROR(VLOOKUP(B828,'اسماء العملاء'!$A$2:$C$142,2,FALSE),"")</f>
        <v/>
      </c>
      <c r="E828" s="220" t="str">
        <f>IFERROR(VLOOKUP(B828,'اسماء العملاء'!$A$2:$C$142,3,FALSE),"")</f>
        <v/>
      </c>
      <c r="F828" s="201"/>
      <c r="G828" s="201"/>
      <c r="H828" s="201"/>
    </row>
    <row r="829" spans="1:8" ht="21.9" customHeight="1" x14ac:dyDescent="0.3">
      <c r="A829" s="201" t="str">
        <f t="shared" ca="1" si="12"/>
        <v/>
      </c>
      <c r="B829" s="143"/>
      <c r="C829" s="142" t="str">
        <f>IFERROR(VLOOKUP(B829,'اسماء العملاء'!$A$2:$E$142,5,FALSE),"")</f>
        <v/>
      </c>
      <c r="D829" s="143" t="str">
        <f>IFERROR(VLOOKUP(B829,'اسماء العملاء'!$A$2:$C$142,2,FALSE),"")</f>
        <v/>
      </c>
      <c r="E829" s="220" t="str">
        <f>IFERROR(VLOOKUP(B829,'اسماء العملاء'!$A$2:$C$142,3,FALSE),"")</f>
        <v/>
      </c>
      <c r="F829" s="201"/>
      <c r="G829" s="201"/>
      <c r="H829" s="201"/>
    </row>
    <row r="830" spans="1:8" ht="21.9" customHeight="1" x14ac:dyDescent="0.3">
      <c r="A830" s="201" t="str">
        <f t="shared" ca="1" si="12"/>
        <v/>
      </c>
      <c r="B830" s="143"/>
      <c r="C830" s="142" t="str">
        <f>IFERROR(VLOOKUP(B830,'اسماء العملاء'!$A$2:$E$142,5,FALSE),"")</f>
        <v/>
      </c>
      <c r="D830" s="143" t="str">
        <f>IFERROR(VLOOKUP(B830,'اسماء العملاء'!$A$2:$C$142,2,FALSE),"")</f>
        <v/>
      </c>
      <c r="E830" s="220" t="str">
        <f>IFERROR(VLOOKUP(B830,'اسماء العملاء'!$A$2:$C$142,3,FALSE),"")</f>
        <v/>
      </c>
      <c r="F830" s="201"/>
      <c r="G830" s="201"/>
      <c r="H830" s="201"/>
    </row>
    <row r="831" spans="1:8" ht="21.9" customHeight="1" x14ac:dyDescent="0.3">
      <c r="A831" s="201" t="str">
        <f t="shared" ca="1" si="12"/>
        <v/>
      </c>
      <c r="B831" s="143"/>
      <c r="C831" s="142" t="str">
        <f>IFERROR(VLOOKUP(B831,'اسماء العملاء'!$A$2:$E$142,5,FALSE),"")</f>
        <v/>
      </c>
      <c r="D831" s="143" t="str">
        <f>IFERROR(VLOOKUP(B831,'اسماء العملاء'!$A$2:$C$142,2,FALSE),"")</f>
        <v/>
      </c>
      <c r="E831" s="220" t="str">
        <f>IFERROR(VLOOKUP(B831,'اسماء العملاء'!$A$2:$C$142,3,FALSE),"")</f>
        <v/>
      </c>
      <c r="F831" s="201"/>
      <c r="G831" s="201"/>
      <c r="H831" s="201"/>
    </row>
    <row r="832" spans="1:8" ht="21.9" customHeight="1" x14ac:dyDescent="0.3">
      <c r="A832" s="201" t="str">
        <f t="shared" ca="1" si="12"/>
        <v/>
      </c>
      <c r="B832" s="143"/>
      <c r="C832" s="142" t="str">
        <f>IFERROR(VLOOKUP(B832,'اسماء العملاء'!$A$2:$E$142,5,FALSE),"")</f>
        <v/>
      </c>
      <c r="D832" s="143" t="str">
        <f>IFERROR(VLOOKUP(B832,'اسماء العملاء'!$A$2:$C$142,2,FALSE),"")</f>
        <v/>
      </c>
      <c r="E832" s="220" t="str">
        <f>IFERROR(VLOOKUP(B832,'اسماء العملاء'!$A$2:$C$142,3,FALSE),"")</f>
        <v/>
      </c>
      <c r="F832" s="201"/>
      <c r="G832" s="201"/>
      <c r="H832" s="201"/>
    </row>
    <row r="833" spans="1:8" ht="21.9" customHeight="1" x14ac:dyDescent="0.3">
      <c r="A833" s="201" t="str">
        <f t="shared" ca="1" si="12"/>
        <v/>
      </c>
      <c r="B833" s="143"/>
      <c r="C833" s="142" t="str">
        <f>IFERROR(VLOOKUP(B833,'اسماء العملاء'!$A$2:$E$142,5,FALSE),"")</f>
        <v/>
      </c>
      <c r="D833" s="143" t="str">
        <f>IFERROR(VLOOKUP(B833,'اسماء العملاء'!$A$2:$C$142,2,FALSE),"")</f>
        <v/>
      </c>
      <c r="E833" s="220" t="str">
        <f>IFERROR(VLOOKUP(B833,'اسماء العملاء'!$A$2:$C$142,3,FALSE),"")</f>
        <v/>
      </c>
      <c r="F833" s="201"/>
      <c r="G833" s="201"/>
      <c r="H833" s="201"/>
    </row>
    <row r="834" spans="1:8" ht="21.9" customHeight="1" x14ac:dyDescent="0.3">
      <c r="A834" s="201" t="str">
        <f t="shared" ca="1" si="12"/>
        <v/>
      </c>
      <c r="B834" s="143"/>
      <c r="C834" s="142" t="str">
        <f>IFERROR(VLOOKUP(B834,'اسماء العملاء'!$A$2:$E$142,5,FALSE),"")</f>
        <v/>
      </c>
      <c r="D834" s="143" t="str">
        <f>IFERROR(VLOOKUP(B834,'اسماء العملاء'!$A$2:$C$142,2,FALSE),"")</f>
        <v/>
      </c>
      <c r="E834" s="220" t="str">
        <f>IFERROR(VLOOKUP(B834,'اسماء العملاء'!$A$2:$C$142,3,FALSE),"")</f>
        <v/>
      </c>
      <c r="F834" s="201"/>
      <c r="G834" s="201"/>
      <c r="H834" s="201"/>
    </row>
    <row r="835" spans="1:8" ht="21.9" customHeight="1" x14ac:dyDescent="0.3">
      <c r="A835" s="201" t="str">
        <f t="shared" ca="1" si="12"/>
        <v/>
      </c>
      <c r="B835" s="143"/>
      <c r="C835" s="142" t="str">
        <f>IFERROR(VLOOKUP(B835,'اسماء العملاء'!$A$2:$E$142,5,FALSE),"")</f>
        <v/>
      </c>
      <c r="D835" s="143" t="str">
        <f>IFERROR(VLOOKUP(B835,'اسماء العملاء'!$A$2:$C$142,2,FALSE),"")</f>
        <v/>
      </c>
      <c r="E835" s="220" t="str">
        <f>IFERROR(VLOOKUP(B835,'اسماء العملاء'!$A$2:$C$142,3,FALSE),"")</f>
        <v/>
      </c>
      <c r="F835" s="201"/>
      <c r="G835" s="201"/>
      <c r="H835" s="201"/>
    </row>
    <row r="836" spans="1:8" ht="21.9" customHeight="1" x14ac:dyDescent="0.3">
      <c r="A836" s="201" t="str">
        <f t="shared" ref="A836:A899" ca="1" si="13">IF(B836="","",TODAY())</f>
        <v/>
      </c>
      <c r="B836" s="143"/>
      <c r="C836" s="142" t="str">
        <f>IFERROR(VLOOKUP(B836,'اسماء العملاء'!$A$2:$E$142,5,FALSE),"")</f>
        <v/>
      </c>
      <c r="D836" s="143" t="str">
        <f>IFERROR(VLOOKUP(B836,'اسماء العملاء'!$A$2:$C$142,2,FALSE),"")</f>
        <v/>
      </c>
      <c r="E836" s="220" t="str">
        <f>IFERROR(VLOOKUP(B836,'اسماء العملاء'!$A$2:$C$142,3,FALSE),"")</f>
        <v/>
      </c>
      <c r="F836" s="201"/>
      <c r="G836" s="201"/>
      <c r="H836" s="201"/>
    </row>
    <row r="837" spans="1:8" ht="21.9" customHeight="1" x14ac:dyDescent="0.3">
      <c r="A837" s="201" t="str">
        <f t="shared" ca="1" si="13"/>
        <v/>
      </c>
      <c r="B837" s="143"/>
      <c r="C837" s="142" t="str">
        <f>IFERROR(VLOOKUP(B837,'اسماء العملاء'!$A$2:$E$142,5,FALSE),"")</f>
        <v/>
      </c>
      <c r="D837" s="143" t="str">
        <f>IFERROR(VLOOKUP(B837,'اسماء العملاء'!$A$2:$C$142,2,FALSE),"")</f>
        <v/>
      </c>
      <c r="E837" s="220" t="str">
        <f>IFERROR(VLOOKUP(B837,'اسماء العملاء'!$A$2:$C$142,3,FALSE),"")</f>
        <v/>
      </c>
      <c r="F837" s="201"/>
      <c r="G837" s="201"/>
      <c r="H837" s="201"/>
    </row>
    <row r="838" spans="1:8" ht="21.9" customHeight="1" x14ac:dyDescent="0.3">
      <c r="A838" s="201" t="str">
        <f t="shared" ca="1" si="13"/>
        <v/>
      </c>
      <c r="B838" s="143"/>
      <c r="C838" s="142" t="str">
        <f>IFERROR(VLOOKUP(B838,'اسماء العملاء'!$A$2:$E$142,5,FALSE),"")</f>
        <v/>
      </c>
      <c r="D838" s="143" t="str">
        <f>IFERROR(VLOOKUP(B838,'اسماء العملاء'!$A$2:$C$142,2,FALSE),"")</f>
        <v/>
      </c>
      <c r="E838" s="220" t="str">
        <f>IFERROR(VLOOKUP(B838,'اسماء العملاء'!$A$2:$C$142,3,FALSE),"")</f>
        <v/>
      </c>
      <c r="F838" s="201"/>
      <c r="G838" s="201"/>
      <c r="H838" s="201"/>
    </row>
    <row r="839" spans="1:8" ht="21.9" customHeight="1" x14ac:dyDescent="0.3">
      <c r="A839" s="201" t="str">
        <f t="shared" ca="1" si="13"/>
        <v/>
      </c>
      <c r="B839" s="143"/>
      <c r="C839" s="142" t="str">
        <f>IFERROR(VLOOKUP(B839,'اسماء العملاء'!$A$2:$E$142,5,FALSE),"")</f>
        <v/>
      </c>
      <c r="D839" s="143" t="str">
        <f>IFERROR(VLOOKUP(B839,'اسماء العملاء'!$A$2:$C$142,2,FALSE),"")</f>
        <v/>
      </c>
      <c r="E839" s="220" t="str">
        <f>IFERROR(VLOOKUP(B839,'اسماء العملاء'!$A$2:$C$142,3,FALSE),"")</f>
        <v/>
      </c>
      <c r="F839" s="201"/>
      <c r="G839" s="201"/>
      <c r="H839" s="201"/>
    </row>
    <row r="840" spans="1:8" ht="21.9" customHeight="1" x14ac:dyDescent="0.3">
      <c r="A840" s="201" t="str">
        <f t="shared" ca="1" si="13"/>
        <v/>
      </c>
      <c r="B840" s="143"/>
      <c r="C840" s="142" t="str">
        <f>IFERROR(VLOOKUP(B840,'اسماء العملاء'!$A$2:$E$142,5,FALSE),"")</f>
        <v/>
      </c>
      <c r="D840" s="143" t="str">
        <f>IFERROR(VLOOKUP(B840,'اسماء العملاء'!$A$2:$C$142,2,FALSE),"")</f>
        <v/>
      </c>
      <c r="E840" s="220" t="str">
        <f>IFERROR(VLOOKUP(B840,'اسماء العملاء'!$A$2:$C$142,3,FALSE),"")</f>
        <v/>
      </c>
      <c r="F840" s="201"/>
      <c r="G840" s="201"/>
      <c r="H840" s="201"/>
    </row>
    <row r="841" spans="1:8" ht="21.9" customHeight="1" x14ac:dyDescent="0.3">
      <c r="A841" s="201" t="str">
        <f t="shared" ca="1" si="13"/>
        <v/>
      </c>
      <c r="B841" s="143"/>
      <c r="C841" s="142" t="str">
        <f>IFERROR(VLOOKUP(B841,'اسماء العملاء'!$A$2:$E$142,5,FALSE),"")</f>
        <v/>
      </c>
      <c r="D841" s="143" t="str">
        <f>IFERROR(VLOOKUP(B841,'اسماء العملاء'!$A$2:$C$142,2,FALSE),"")</f>
        <v/>
      </c>
      <c r="E841" s="220" t="str">
        <f>IFERROR(VLOOKUP(B841,'اسماء العملاء'!$A$2:$C$142,3,FALSE),"")</f>
        <v/>
      </c>
      <c r="F841" s="201"/>
      <c r="G841" s="201"/>
      <c r="H841" s="201"/>
    </row>
    <row r="842" spans="1:8" ht="21.9" customHeight="1" x14ac:dyDescent="0.3">
      <c r="A842" s="201" t="str">
        <f t="shared" ca="1" si="13"/>
        <v/>
      </c>
      <c r="B842" s="143"/>
      <c r="C842" s="142" t="str">
        <f>IFERROR(VLOOKUP(B842,'اسماء العملاء'!$A$2:$E$142,5,FALSE),"")</f>
        <v/>
      </c>
      <c r="D842" s="143" t="str">
        <f>IFERROR(VLOOKUP(B842,'اسماء العملاء'!$A$2:$C$142,2,FALSE),"")</f>
        <v/>
      </c>
      <c r="E842" s="220" t="str">
        <f>IFERROR(VLOOKUP(B842,'اسماء العملاء'!$A$2:$C$142,3,FALSE),"")</f>
        <v/>
      </c>
      <c r="F842" s="201"/>
      <c r="G842" s="201"/>
      <c r="H842" s="201"/>
    </row>
    <row r="843" spans="1:8" ht="21.9" customHeight="1" x14ac:dyDescent="0.3">
      <c r="A843" s="201" t="str">
        <f t="shared" ca="1" si="13"/>
        <v/>
      </c>
      <c r="B843" s="143"/>
      <c r="C843" s="142" t="str">
        <f>IFERROR(VLOOKUP(B843,'اسماء العملاء'!$A$2:$E$142,5,FALSE),"")</f>
        <v/>
      </c>
      <c r="D843" s="143" t="str">
        <f>IFERROR(VLOOKUP(B843,'اسماء العملاء'!$A$2:$C$142,2,FALSE),"")</f>
        <v/>
      </c>
      <c r="E843" s="220" t="str">
        <f>IFERROR(VLOOKUP(B843,'اسماء العملاء'!$A$2:$C$142,3,FALSE),"")</f>
        <v/>
      </c>
      <c r="F843" s="201"/>
      <c r="G843" s="201"/>
      <c r="H843" s="201"/>
    </row>
    <row r="844" spans="1:8" ht="21.9" customHeight="1" x14ac:dyDescent="0.3">
      <c r="A844" s="201" t="str">
        <f t="shared" ca="1" si="13"/>
        <v/>
      </c>
      <c r="B844" s="143"/>
      <c r="C844" s="142" t="str">
        <f>IFERROR(VLOOKUP(B844,'اسماء العملاء'!$A$2:$E$142,5,FALSE),"")</f>
        <v/>
      </c>
      <c r="D844" s="143" t="str">
        <f>IFERROR(VLOOKUP(B844,'اسماء العملاء'!$A$2:$C$142,2,FALSE),"")</f>
        <v/>
      </c>
      <c r="E844" s="220" t="str">
        <f>IFERROR(VLOOKUP(B844,'اسماء العملاء'!$A$2:$C$142,3,FALSE),"")</f>
        <v/>
      </c>
      <c r="F844" s="201"/>
      <c r="G844" s="201"/>
      <c r="H844" s="201"/>
    </row>
    <row r="845" spans="1:8" ht="21.9" customHeight="1" x14ac:dyDescent="0.3">
      <c r="A845" s="201" t="str">
        <f t="shared" ca="1" si="13"/>
        <v/>
      </c>
      <c r="B845" s="143"/>
      <c r="C845" s="142" t="str">
        <f>IFERROR(VLOOKUP(B845,'اسماء العملاء'!$A$2:$E$142,5,FALSE),"")</f>
        <v/>
      </c>
      <c r="D845" s="143" t="str">
        <f>IFERROR(VLOOKUP(B845,'اسماء العملاء'!$A$2:$C$142,2,FALSE),"")</f>
        <v/>
      </c>
      <c r="E845" s="220" t="str">
        <f>IFERROR(VLOOKUP(B845,'اسماء العملاء'!$A$2:$C$142,3,FALSE),"")</f>
        <v/>
      </c>
      <c r="F845" s="201"/>
      <c r="G845" s="201"/>
      <c r="H845" s="201"/>
    </row>
    <row r="846" spans="1:8" ht="21.9" customHeight="1" x14ac:dyDescent="0.3">
      <c r="A846" s="201" t="str">
        <f t="shared" ca="1" si="13"/>
        <v/>
      </c>
      <c r="B846" s="143"/>
      <c r="C846" s="142" t="str">
        <f>IFERROR(VLOOKUP(B846,'اسماء العملاء'!$A$2:$E$142,5,FALSE),"")</f>
        <v/>
      </c>
      <c r="D846" s="143" t="str">
        <f>IFERROR(VLOOKUP(B846,'اسماء العملاء'!$A$2:$C$142,2,FALSE),"")</f>
        <v/>
      </c>
      <c r="E846" s="220" t="str">
        <f>IFERROR(VLOOKUP(B846,'اسماء العملاء'!$A$2:$C$142,3,FALSE),"")</f>
        <v/>
      </c>
      <c r="F846" s="201"/>
      <c r="G846" s="201"/>
      <c r="H846" s="201"/>
    </row>
    <row r="847" spans="1:8" ht="21.9" customHeight="1" x14ac:dyDescent="0.3">
      <c r="A847" s="201" t="str">
        <f t="shared" ca="1" si="13"/>
        <v/>
      </c>
      <c r="B847" s="143"/>
      <c r="C847" s="142" t="str">
        <f>IFERROR(VLOOKUP(B847,'اسماء العملاء'!$A$2:$E$142,5,FALSE),"")</f>
        <v/>
      </c>
      <c r="D847" s="143" t="str">
        <f>IFERROR(VLOOKUP(B847,'اسماء العملاء'!$A$2:$C$142,2,FALSE),"")</f>
        <v/>
      </c>
      <c r="E847" s="220" t="str">
        <f>IFERROR(VLOOKUP(B847,'اسماء العملاء'!$A$2:$C$142,3,FALSE),"")</f>
        <v/>
      </c>
      <c r="F847" s="201"/>
      <c r="G847" s="201"/>
      <c r="H847" s="201"/>
    </row>
    <row r="848" spans="1:8" ht="21.9" customHeight="1" x14ac:dyDescent="0.3">
      <c r="A848" s="201" t="str">
        <f t="shared" ca="1" si="13"/>
        <v/>
      </c>
      <c r="B848" s="143"/>
      <c r="C848" s="142" t="str">
        <f>IFERROR(VLOOKUP(B848,'اسماء العملاء'!$A$2:$E$142,5,FALSE),"")</f>
        <v/>
      </c>
      <c r="D848" s="143" t="str">
        <f>IFERROR(VLOOKUP(B848,'اسماء العملاء'!$A$2:$C$142,2,FALSE),"")</f>
        <v/>
      </c>
      <c r="E848" s="220" t="str">
        <f>IFERROR(VLOOKUP(B848,'اسماء العملاء'!$A$2:$C$142,3,FALSE),"")</f>
        <v/>
      </c>
      <c r="F848" s="201"/>
      <c r="G848" s="201"/>
      <c r="H848" s="201"/>
    </row>
    <row r="849" spans="1:8" ht="21.9" customHeight="1" x14ac:dyDescent="0.3">
      <c r="A849" s="201" t="str">
        <f t="shared" ca="1" si="13"/>
        <v/>
      </c>
      <c r="B849" s="143"/>
      <c r="C849" s="142" t="str">
        <f>IFERROR(VLOOKUP(B849,'اسماء العملاء'!$A$2:$E$142,5,FALSE),"")</f>
        <v/>
      </c>
      <c r="D849" s="143" t="str">
        <f>IFERROR(VLOOKUP(B849,'اسماء العملاء'!$A$2:$C$142,2,FALSE),"")</f>
        <v/>
      </c>
      <c r="E849" s="220" t="str">
        <f>IFERROR(VLOOKUP(B849,'اسماء العملاء'!$A$2:$C$142,3,FALSE),"")</f>
        <v/>
      </c>
      <c r="F849" s="201"/>
      <c r="G849" s="201"/>
      <c r="H849" s="201"/>
    </row>
    <row r="850" spans="1:8" ht="21.9" customHeight="1" x14ac:dyDescent="0.3">
      <c r="A850" s="201" t="str">
        <f t="shared" ca="1" si="13"/>
        <v/>
      </c>
      <c r="B850" s="143"/>
      <c r="C850" s="142" t="str">
        <f>IFERROR(VLOOKUP(B850,'اسماء العملاء'!$A$2:$E$142,5,FALSE),"")</f>
        <v/>
      </c>
      <c r="D850" s="143" t="str">
        <f>IFERROR(VLOOKUP(B850,'اسماء العملاء'!$A$2:$C$142,2,FALSE),"")</f>
        <v/>
      </c>
      <c r="E850" s="220" t="str">
        <f>IFERROR(VLOOKUP(B850,'اسماء العملاء'!$A$2:$C$142,3,FALSE),"")</f>
        <v/>
      </c>
      <c r="F850" s="201"/>
      <c r="G850" s="201"/>
      <c r="H850" s="201"/>
    </row>
    <row r="851" spans="1:8" ht="21.9" customHeight="1" x14ac:dyDescent="0.3">
      <c r="A851" s="201" t="str">
        <f t="shared" ca="1" si="13"/>
        <v/>
      </c>
      <c r="B851" s="143"/>
      <c r="C851" s="142" t="str">
        <f>IFERROR(VLOOKUP(B851,'اسماء العملاء'!$A$2:$E$142,5,FALSE),"")</f>
        <v/>
      </c>
      <c r="D851" s="143" t="str">
        <f>IFERROR(VLOOKUP(B851,'اسماء العملاء'!$A$2:$C$142,2,FALSE),"")</f>
        <v/>
      </c>
      <c r="E851" s="220" t="str">
        <f>IFERROR(VLOOKUP(B851,'اسماء العملاء'!$A$2:$C$142,3,FALSE),"")</f>
        <v/>
      </c>
      <c r="F851" s="201"/>
      <c r="G851" s="201"/>
      <c r="H851" s="201"/>
    </row>
    <row r="852" spans="1:8" ht="21.9" customHeight="1" x14ac:dyDescent="0.3">
      <c r="A852" s="201" t="str">
        <f t="shared" ca="1" si="13"/>
        <v/>
      </c>
      <c r="B852" s="143"/>
      <c r="C852" s="142" t="str">
        <f>IFERROR(VLOOKUP(B852,'اسماء العملاء'!$A$2:$E$142,5,FALSE),"")</f>
        <v/>
      </c>
      <c r="D852" s="143" t="str">
        <f>IFERROR(VLOOKUP(B852,'اسماء العملاء'!$A$2:$C$142,2,FALSE),"")</f>
        <v/>
      </c>
      <c r="E852" s="220" t="str">
        <f>IFERROR(VLOOKUP(B852,'اسماء العملاء'!$A$2:$C$142,3,FALSE),"")</f>
        <v/>
      </c>
      <c r="F852" s="201"/>
      <c r="G852" s="201"/>
      <c r="H852" s="201"/>
    </row>
    <row r="853" spans="1:8" ht="21.9" customHeight="1" x14ac:dyDescent="0.3">
      <c r="A853" s="201" t="str">
        <f t="shared" ca="1" si="13"/>
        <v/>
      </c>
      <c r="B853" s="143"/>
      <c r="C853" s="142" t="str">
        <f>IFERROR(VLOOKUP(B853,'اسماء العملاء'!$A$2:$E$142,5,FALSE),"")</f>
        <v/>
      </c>
      <c r="D853" s="143" t="str">
        <f>IFERROR(VLOOKUP(B853,'اسماء العملاء'!$A$2:$C$142,2,FALSE),"")</f>
        <v/>
      </c>
      <c r="E853" s="220" t="str">
        <f>IFERROR(VLOOKUP(B853,'اسماء العملاء'!$A$2:$C$142,3,FALSE),"")</f>
        <v/>
      </c>
      <c r="F853" s="201"/>
      <c r="G853" s="201"/>
      <c r="H853" s="201"/>
    </row>
    <row r="854" spans="1:8" ht="21.9" customHeight="1" x14ac:dyDescent="0.3">
      <c r="A854" s="201" t="str">
        <f t="shared" ca="1" si="13"/>
        <v/>
      </c>
      <c r="B854" s="143"/>
      <c r="C854" s="142" t="str">
        <f>IFERROR(VLOOKUP(B854,'اسماء العملاء'!$A$2:$E$142,5,FALSE),"")</f>
        <v/>
      </c>
      <c r="D854" s="143" t="str">
        <f>IFERROR(VLOOKUP(B854,'اسماء العملاء'!$A$2:$C$142,2,FALSE),"")</f>
        <v/>
      </c>
      <c r="E854" s="220" t="str">
        <f>IFERROR(VLOOKUP(B854,'اسماء العملاء'!$A$2:$C$142,3,FALSE),"")</f>
        <v/>
      </c>
      <c r="F854" s="201"/>
      <c r="G854" s="201"/>
      <c r="H854" s="201"/>
    </row>
    <row r="855" spans="1:8" ht="21.9" customHeight="1" x14ac:dyDescent="0.3">
      <c r="A855" s="201" t="str">
        <f t="shared" ca="1" si="13"/>
        <v/>
      </c>
      <c r="B855" s="143"/>
      <c r="C855" s="142" t="str">
        <f>IFERROR(VLOOKUP(B855,'اسماء العملاء'!$A$2:$E$142,5,FALSE),"")</f>
        <v/>
      </c>
      <c r="D855" s="143" t="str">
        <f>IFERROR(VLOOKUP(B855,'اسماء العملاء'!$A$2:$C$142,2,FALSE),"")</f>
        <v/>
      </c>
      <c r="E855" s="220" t="str">
        <f>IFERROR(VLOOKUP(B855,'اسماء العملاء'!$A$2:$C$142,3,FALSE),"")</f>
        <v/>
      </c>
      <c r="F855" s="201"/>
      <c r="G855" s="201"/>
      <c r="H855" s="201"/>
    </row>
    <row r="856" spans="1:8" ht="21.9" customHeight="1" x14ac:dyDescent="0.3">
      <c r="A856" s="201" t="str">
        <f t="shared" ca="1" si="13"/>
        <v/>
      </c>
      <c r="B856" s="143"/>
      <c r="C856" s="142" t="str">
        <f>IFERROR(VLOOKUP(B856,'اسماء العملاء'!$A$2:$E$142,5,FALSE),"")</f>
        <v/>
      </c>
      <c r="D856" s="143" t="str">
        <f>IFERROR(VLOOKUP(B856,'اسماء العملاء'!$A$2:$C$142,2,FALSE),"")</f>
        <v/>
      </c>
      <c r="E856" s="220" t="str">
        <f>IFERROR(VLOOKUP(B856,'اسماء العملاء'!$A$2:$C$142,3,FALSE),"")</f>
        <v/>
      </c>
      <c r="F856" s="201"/>
      <c r="G856" s="201"/>
      <c r="H856" s="201"/>
    </row>
    <row r="857" spans="1:8" ht="21.9" customHeight="1" x14ac:dyDescent="0.3">
      <c r="A857" s="201" t="str">
        <f t="shared" ca="1" si="13"/>
        <v/>
      </c>
      <c r="B857" s="143"/>
      <c r="C857" s="142" t="str">
        <f>IFERROR(VLOOKUP(B857,'اسماء العملاء'!$A$2:$E$142,5,FALSE),"")</f>
        <v/>
      </c>
      <c r="D857" s="143" t="str">
        <f>IFERROR(VLOOKUP(B857,'اسماء العملاء'!$A$2:$C$142,2,FALSE),"")</f>
        <v/>
      </c>
      <c r="E857" s="220" t="str">
        <f>IFERROR(VLOOKUP(B857,'اسماء العملاء'!$A$2:$C$142,3,FALSE),"")</f>
        <v/>
      </c>
      <c r="F857" s="201"/>
      <c r="G857" s="201"/>
      <c r="H857" s="201"/>
    </row>
    <row r="858" spans="1:8" ht="21.9" customHeight="1" x14ac:dyDescent="0.3">
      <c r="A858" s="201" t="str">
        <f t="shared" ca="1" si="13"/>
        <v/>
      </c>
      <c r="B858" s="143"/>
      <c r="C858" s="142" t="str">
        <f>IFERROR(VLOOKUP(B858,'اسماء العملاء'!$A$2:$E$142,5,FALSE),"")</f>
        <v/>
      </c>
      <c r="D858" s="143" t="str">
        <f>IFERROR(VLOOKUP(B858,'اسماء العملاء'!$A$2:$C$142,2,FALSE),"")</f>
        <v/>
      </c>
      <c r="E858" s="220" t="str">
        <f>IFERROR(VLOOKUP(B858,'اسماء العملاء'!$A$2:$C$142,3,FALSE),"")</f>
        <v/>
      </c>
      <c r="F858" s="201"/>
      <c r="G858" s="201"/>
      <c r="H858" s="201"/>
    </row>
    <row r="859" spans="1:8" ht="21.9" customHeight="1" x14ac:dyDescent="0.3">
      <c r="A859" s="201" t="str">
        <f t="shared" ca="1" si="13"/>
        <v/>
      </c>
      <c r="B859" s="143"/>
      <c r="C859" s="142" t="str">
        <f>IFERROR(VLOOKUP(B859,'اسماء العملاء'!$A$2:$E$142,5,FALSE),"")</f>
        <v/>
      </c>
      <c r="D859" s="143" t="str">
        <f>IFERROR(VLOOKUP(B859,'اسماء العملاء'!$A$2:$C$142,2,FALSE),"")</f>
        <v/>
      </c>
      <c r="E859" s="220" t="str">
        <f>IFERROR(VLOOKUP(B859,'اسماء العملاء'!$A$2:$C$142,3,FALSE),"")</f>
        <v/>
      </c>
      <c r="F859" s="201"/>
      <c r="G859" s="201"/>
      <c r="H859" s="201"/>
    </row>
    <row r="860" spans="1:8" ht="21.9" customHeight="1" x14ac:dyDescent="0.3">
      <c r="A860" s="201" t="str">
        <f t="shared" ca="1" si="13"/>
        <v/>
      </c>
      <c r="B860" s="143"/>
      <c r="C860" s="142" t="str">
        <f>IFERROR(VLOOKUP(B860,'اسماء العملاء'!$A$2:$E$142,5,FALSE),"")</f>
        <v/>
      </c>
      <c r="D860" s="143" t="str">
        <f>IFERROR(VLOOKUP(B860,'اسماء العملاء'!$A$2:$C$142,2,FALSE),"")</f>
        <v/>
      </c>
      <c r="E860" s="220" t="str">
        <f>IFERROR(VLOOKUP(B860,'اسماء العملاء'!$A$2:$C$142,3,FALSE),"")</f>
        <v/>
      </c>
      <c r="F860" s="201"/>
      <c r="G860" s="201"/>
      <c r="H860" s="201"/>
    </row>
    <row r="861" spans="1:8" ht="21.9" customHeight="1" x14ac:dyDescent="0.3">
      <c r="A861" s="201" t="str">
        <f t="shared" ca="1" si="13"/>
        <v/>
      </c>
      <c r="B861" s="143"/>
      <c r="C861" s="142" t="str">
        <f>IFERROR(VLOOKUP(B861,'اسماء العملاء'!$A$2:$E$142,5,FALSE),"")</f>
        <v/>
      </c>
      <c r="D861" s="143" t="str">
        <f>IFERROR(VLOOKUP(B861,'اسماء العملاء'!$A$2:$C$142,2,FALSE),"")</f>
        <v/>
      </c>
      <c r="E861" s="220" t="str">
        <f>IFERROR(VLOOKUP(B861,'اسماء العملاء'!$A$2:$C$142,3,FALSE),"")</f>
        <v/>
      </c>
      <c r="F861" s="201"/>
      <c r="G861" s="201"/>
      <c r="H861" s="201"/>
    </row>
    <row r="862" spans="1:8" ht="21.9" customHeight="1" x14ac:dyDescent="0.3">
      <c r="A862" s="201" t="str">
        <f t="shared" ca="1" si="13"/>
        <v/>
      </c>
      <c r="B862" s="143"/>
      <c r="C862" s="142" t="str">
        <f>IFERROR(VLOOKUP(B862,'اسماء العملاء'!$A$2:$E$142,5,FALSE),"")</f>
        <v/>
      </c>
      <c r="D862" s="143" t="str">
        <f>IFERROR(VLOOKUP(B862,'اسماء العملاء'!$A$2:$C$142,2,FALSE),"")</f>
        <v/>
      </c>
      <c r="E862" s="220" t="str">
        <f>IFERROR(VLOOKUP(B862,'اسماء العملاء'!$A$2:$C$142,3,FALSE),"")</f>
        <v/>
      </c>
      <c r="F862" s="201"/>
      <c r="G862" s="201"/>
      <c r="H862" s="201"/>
    </row>
    <row r="863" spans="1:8" ht="21.9" customHeight="1" x14ac:dyDescent="0.3">
      <c r="A863" s="201" t="str">
        <f t="shared" ca="1" si="13"/>
        <v/>
      </c>
      <c r="B863" s="143"/>
      <c r="C863" s="142" t="str">
        <f>IFERROR(VLOOKUP(B863,'اسماء العملاء'!$A$2:$E$142,5,FALSE),"")</f>
        <v/>
      </c>
      <c r="D863" s="143" t="str">
        <f>IFERROR(VLOOKUP(B863,'اسماء العملاء'!$A$2:$C$142,2,FALSE),"")</f>
        <v/>
      </c>
      <c r="E863" s="220" t="str">
        <f>IFERROR(VLOOKUP(B863,'اسماء العملاء'!$A$2:$C$142,3,FALSE),"")</f>
        <v/>
      </c>
      <c r="F863" s="201"/>
      <c r="G863" s="201"/>
      <c r="H863" s="201"/>
    </row>
    <row r="864" spans="1:8" ht="21.9" customHeight="1" x14ac:dyDescent="0.3">
      <c r="A864" s="201" t="str">
        <f t="shared" ca="1" si="13"/>
        <v/>
      </c>
      <c r="B864" s="143"/>
      <c r="C864" s="142" t="str">
        <f>IFERROR(VLOOKUP(B864,'اسماء العملاء'!$A$2:$E$142,5,FALSE),"")</f>
        <v/>
      </c>
      <c r="D864" s="143" t="str">
        <f>IFERROR(VLOOKUP(B864,'اسماء العملاء'!$A$2:$C$142,2,FALSE),"")</f>
        <v/>
      </c>
      <c r="E864" s="220" t="str">
        <f>IFERROR(VLOOKUP(B864,'اسماء العملاء'!$A$2:$C$142,3,FALSE),"")</f>
        <v/>
      </c>
      <c r="F864" s="201"/>
      <c r="G864" s="201"/>
      <c r="H864" s="201"/>
    </row>
    <row r="865" spans="1:8" ht="21.9" customHeight="1" x14ac:dyDescent="0.3">
      <c r="A865" s="201" t="str">
        <f t="shared" ca="1" si="13"/>
        <v/>
      </c>
      <c r="B865" s="143"/>
      <c r="C865" s="142" t="str">
        <f>IFERROR(VLOOKUP(B865,'اسماء العملاء'!$A$2:$E$142,5,FALSE),"")</f>
        <v/>
      </c>
      <c r="D865" s="143" t="str">
        <f>IFERROR(VLOOKUP(B865,'اسماء العملاء'!$A$2:$C$142,2,FALSE),"")</f>
        <v/>
      </c>
      <c r="E865" s="220" t="str">
        <f>IFERROR(VLOOKUP(B865,'اسماء العملاء'!$A$2:$C$142,3,FALSE),"")</f>
        <v/>
      </c>
      <c r="F865" s="201"/>
      <c r="G865" s="201"/>
      <c r="H865" s="201"/>
    </row>
    <row r="866" spans="1:8" ht="21.9" customHeight="1" x14ac:dyDescent="0.3">
      <c r="A866" s="201" t="str">
        <f t="shared" ca="1" si="13"/>
        <v/>
      </c>
      <c r="B866" s="143"/>
      <c r="C866" s="142" t="str">
        <f>IFERROR(VLOOKUP(B866,'اسماء العملاء'!$A$2:$E$142,5,FALSE),"")</f>
        <v/>
      </c>
      <c r="D866" s="143" t="str">
        <f>IFERROR(VLOOKUP(B866,'اسماء العملاء'!$A$2:$C$142,2,FALSE),"")</f>
        <v/>
      </c>
      <c r="E866" s="220" t="str">
        <f>IFERROR(VLOOKUP(B866,'اسماء العملاء'!$A$2:$C$142,3,FALSE),"")</f>
        <v/>
      </c>
      <c r="F866" s="201"/>
      <c r="G866" s="201"/>
      <c r="H866" s="201"/>
    </row>
    <row r="867" spans="1:8" ht="21.9" customHeight="1" x14ac:dyDescent="0.3">
      <c r="A867" s="201" t="str">
        <f t="shared" ca="1" si="13"/>
        <v/>
      </c>
      <c r="B867" s="143"/>
      <c r="C867" s="142" t="str">
        <f>IFERROR(VLOOKUP(B867,'اسماء العملاء'!$A$2:$E$142,5,FALSE),"")</f>
        <v/>
      </c>
      <c r="D867" s="143" t="str">
        <f>IFERROR(VLOOKUP(B867,'اسماء العملاء'!$A$2:$C$142,2,FALSE),"")</f>
        <v/>
      </c>
      <c r="E867" s="220" t="str">
        <f>IFERROR(VLOOKUP(B867,'اسماء العملاء'!$A$2:$C$142,3,FALSE),"")</f>
        <v/>
      </c>
      <c r="F867" s="201"/>
      <c r="G867" s="201"/>
      <c r="H867" s="201"/>
    </row>
    <row r="868" spans="1:8" ht="21.9" customHeight="1" x14ac:dyDescent="0.3">
      <c r="A868" s="201" t="str">
        <f t="shared" ca="1" si="13"/>
        <v/>
      </c>
      <c r="B868" s="143"/>
      <c r="C868" s="142" t="str">
        <f>IFERROR(VLOOKUP(B868,'اسماء العملاء'!$A$2:$E$142,5,FALSE),"")</f>
        <v/>
      </c>
      <c r="D868" s="143" t="str">
        <f>IFERROR(VLOOKUP(B868,'اسماء العملاء'!$A$2:$C$142,2,FALSE),"")</f>
        <v/>
      </c>
      <c r="E868" s="220" t="str">
        <f>IFERROR(VLOOKUP(B868,'اسماء العملاء'!$A$2:$C$142,3,FALSE),"")</f>
        <v/>
      </c>
      <c r="F868" s="201"/>
      <c r="G868" s="201"/>
      <c r="H868" s="201"/>
    </row>
    <row r="869" spans="1:8" ht="21.9" customHeight="1" x14ac:dyDescent="0.3">
      <c r="A869" s="201" t="str">
        <f t="shared" ca="1" si="13"/>
        <v/>
      </c>
      <c r="B869" s="143"/>
      <c r="C869" s="142" t="str">
        <f>IFERROR(VLOOKUP(B869,'اسماء العملاء'!$A$2:$E$142,5,FALSE),"")</f>
        <v/>
      </c>
      <c r="D869" s="143" t="str">
        <f>IFERROR(VLOOKUP(B869,'اسماء العملاء'!$A$2:$C$142,2,FALSE),"")</f>
        <v/>
      </c>
      <c r="E869" s="220" t="str">
        <f>IFERROR(VLOOKUP(B869,'اسماء العملاء'!$A$2:$C$142,3,FALSE),"")</f>
        <v/>
      </c>
      <c r="F869" s="201"/>
      <c r="G869" s="201"/>
      <c r="H869" s="201"/>
    </row>
    <row r="870" spans="1:8" ht="21.9" customHeight="1" x14ac:dyDescent="0.3">
      <c r="A870" s="201" t="str">
        <f t="shared" ca="1" si="13"/>
        <v/>
      </c>
      <c r="B870" s="143"/>
      <c r="C870" s="142" t="str">
        <f>IFERROR(VLOOKUP(B870,'اسماء العملاء'!$A$2:$E$142,5,FALSE),"")</f>
        <v/>
      </c>
      <c r="D870" s="143" t="str">
        <f>IFERROR(VLOOKUP(B870,'اسماء العملاء'!$A$2:$C$142,2,FALSE),"")</f>
        <v/>
      </c>
      <c r="E870" s="220" t="str">
        <f>IFERROR(VLOOKUP(B870,'اسماء العملاء'!$A$2:$C$142,3,FALSE),"")</f>
        <v/>
      </c>
      <c r="F870" s="201"/>
      <c r="G870" s="201"/>
      <c r="H870" s="201"/>
    </row>
    <row r="871" spans="1:8" ht="21.9" customHeight="1" x14ac:dyDescent="0.3">
      <c r="A871" s="201" t="str">
        <f t="shared" ca="1" si="13"/>
        <v/>
      </c>
      <c r="B871" s="143"/>
      <c r="C871" s="142" t="str">
        <f>IFERROR(VLOOKUP(B871,'اسماء العملاء'!$A$2:$E$142,5,FALSE),"")</f>
        <v/>
      </c>
      <c r="D871" s="143" t="str">
        <f>IFERROR(VLOOKUP(B871,'اسماء العملاء'!$A$2:$C$142,2,FALSE),"")</f>
        <v/>
      </c>
      <c r="E871" s="220" t="str">
        <f>IFERROR(VLOOKUP(B871,'اسماء العملاء'!$A$2:$C$142,3,FALSE),"")</f>
        <v/>
      </c>
      <c r="F871" s="201"/>
      <c r="G871" s="201"/>
      <c r="H871" s="201"/>
    </row>
    <row r="872" spans="1:8" ht="21.9" customHeight="1" x14ac:dyDescent="0.3">
      <c r="A872" s="201" t="str">
        <f t="shared" ca="1" si="13"/>
        <v/>
      </c>
      <c r="B872" s="143"/>
      <c r="C872" s="142" t="str">
        <f>IFERROR(VLOOKUP(B872,'اسماء العملاء'!$A$2:$E$142,5,FALSE),"")</f>
        <v/>
      </c>
      <c r="D872" s="143" t="str">
        <f>IFERROR(VLOOKUP(B872,'اسماء العملاء'!$A$2:$C$142,2,FALSE),"")</f>
        <v/>
      </c>
      <c r="E872" s="220" t="str">
        <f>IFERROR(VLOOKUP(B872,'اسماء العملاء'!$A$2:$C$142,3,FALSE),"")</f>
        <v/>
      </c>
      <c r="F872" s="201"/>
      <c r="G872" s="201"/>
      <c r="H872" s="201"/>
    </row>
    <row r="873" spans="1:8" ht="21.9" customHeight="1" x14ac:dyDescent="0.3">
      <c r="A873" s="201" t="str">
        <f t="shared" ca="1" si="13"/>
        <v/>
      </c>
      <c r="B873" s="143"/>
      <c r="C873" s="142" t="str">
        <f>IFERROR(VLOOKUP(B873,'اسماء العملاء'!$A$2:$E$142,5,FALSE),"")</f>
        <v/>
      </c>
      <c r="D873" s="143" t="str">
        <f>IFERROR(VLOOKUP(B873,'اسماء العملاء'!$A$2:$C$142,2,FALSE),"")</f>
        <v/>
      </c>
      <c r="E873" s="220" t="str">
        <f>IFERROR(VLOOKUP(B873,'اسماء العملاء'!$A$2:$C$142,3,FALSE),"")</f>
        <v/>
      </c>
      <c r="F873" s="201"/>
      <c r="G873" s="201"/>
      <c r="H873" s="201"/>
    </row>
    <row r="874" spans="1:8" ht="21.9" customHeight="1" x14ac:dyDescent="0.3">
      <c r="A874" s="201" t="str">
        <f t="shared" ca="1" si="13"/>
        <v/>
      </c>
      <c r="B874" s="143"/>
      <c r="C874" s="142" t="str">
        <f>IFERROR(VLOOKUP(B874,'اسماء العملاء'!$A$2:$E$142,5,FALSE),"")</f>
        <v/>
      </c>
      <c r="D874" s="143" t="str">
        <f>IFERROR(VLOOKUP(B874,'اسماء العملاء'!$A$2:$C$142,2,FALSE),"")</f>
        <v/>
      </c>
      <c r="E874" s="220" t="str">
        <f>IFERROR(VLOOKUP(B874,'اسماء العملاء'!$A$2:$C$142,3,FALSE),"")</f>
        <v/>
      </c>
      <c r="F874" s="201"/>
      <c r="G874" s="201"/>
      <c r="H874" s="201"/>
    </row>
    <row r="875" spans="1:8" ht="21.9" customHeight="1" x14ac:dyDescent="0.3">
      <c r="A875" s="201" t="str">
        <f t="shared" ca="1" si="13"/>
        <v/>
      </c>
      <c r="B875" s="143"/>
      <c r="C875" s="142" t="str">
        <f>IFERROR(VLOOKUP(B875,'اسماء العملاء'!$A$2:$E$142,5,FALSE),"")</f>
        <v/>
      </c>
      <c r="D875" s="143" t="str">
        <f>IFERROR(VLOOKUP(B875,'اسماء العملاء'!$A$2:$C$142,2,FALSE),"")</f>
        <v/>
      </c>
      <c r="E875" s="220" t="str">
        <f>IFERROR(VLOOKUP(B875,'اسماء العملاء'!$A$2:$C$142,3,FALSE),"")</f>
        <v/>
      </c>
      <c r="F875" s="201"/>
      <c r="G875" s="201"/>
      <c r="H875" s="201"/>
    </row>
    <row r="876" spans="1:8" ht="21.9" customHeight="1" x14ac:dyDescent="0.3">
      <c r="A876" s="201" t="str">
        <f t="shared" ca="1" si="13"/>
        <v/>
      </c>
      <c r="B876" s="143"/>
      <c r="C876" s="142" t="str">
        <f>IFERROR(VLOOKUP(B876,'اسماء العملاء'!$A$2:$E$142,5,FALSE),"")</f>
        <v/>
      </c>
      <c r="D876" s="143" t="str">
        <f>IFERROR(VLOOKUP(B876,'اسماء العملاء'!$A$2:$C$142,2,FALSE),"")</f>
        <v/>
      </c>
      <c r="E876" s="220" t="str">
        <f>IFERROR(VLOOKUP(B876,'اسماء العملاء'!$A$2:$C$142,3,FALSE),"")</f>
        <v/>
      </c>
      <c r="F876" s="201"/>
      <c r="G876" s="201"/>
      <c r="H876" s="201"/>
    </row>
    <row r="877" spans="1:8" ht="21.9" customHeight="1" x14ac:dyDescent="0.3">
      <c r="A877" s="201" t="str">
        <f t="shared" ca="1" si="13"/>
        <v/>
      </c>
      <c r="B877" s="143"/>
      <c r="C877" s="142" t="str">
        <f>IFERROR(VLOOKUP(B877,'اسماء العملاء'!$A$2:$E$142,5,FALSE),"")</f>
        <v/>
      </c>
      <c r="D877" s="143" t="str">
        <f>IFERROR(VLOOKUP(B877,'اسماء العملاء'!$A$2:$C$142,2,FALSE),"")</f>
        <v/>
      </c>
      <c r="E877" s="220" t="str">
        <f>IFERROR(VLOOKUP(B877,'اسماء العملاء'!$A$2:$C$142,3,FALSE),"")</f>
        <v/>
      </c>
      <c r="F877" s="201"/>
      <c r="G877" s="201"/>
      <c r="H877" s="201"/>
    </row>
    <row r="878" spans="1:8" ht="21.9" customHeight="1" x14ac:dyDescent="0.3">
      <c r="A878" s="201" t="str">
        <f t="shared" ca="1" si="13"/>
        <v/>
      </c>
      <c r="B878" s="143"/>
      <c r="C878" s="142" t="str">
        <f>IFERROR(VLOOKUP(B878,'اسماء العملاء'!$A$2:$E$142,5,FALSE),"")</f>
        <v/>
      </c>
      <c r="D878" s="143" t="str">
        <f>IFERROR(VLOOKUP(B878,'اسماء العملاء'!$A$2:$C$142,2,FALSE),"")</f>
        <v/>
      </c>
      <c r="E878" s="220" t="str">
        <f>IFERROR(VLOOKUP(B878,'اسماء العملاء'!$A$2:$C$142,3,FALSE),"")</f>
        <v/>
      </c>
      <c r="F878" s="201"/>
      <c r="G878" s="201"/>
      <c r="H878" s="201"/>
    </row>
    <row r="879" spans="1:8" ht="21.9" customHeight="1" x14ac:dyDescent="0.3">
      <c r="A879" s="201" t="str">
        <f t="shared" ca="1" si="13"/>
        <v/>
      </c>
      <c r="B879" s="143"/>
      <c r="C879" s="142" t="str">
        <f>IFERROR(VLOOKUP(B879,'اسماء العملاء'!$A$2:$E$142,5,FALSE),"")</f>
        <v/>
      </c>
      <c r="D879" s="143" t="str">
        <f>IFERROR(VLOOKUP(B879,'اسماء العملاء'!$A$2:$C$142,2,FALSE),"")</f>
        <v/>
      </c>
      <c r="E879" s="220" t="str">
        <f>IFERROR(VLOOKUP(B879,'اسماء العملاء'!$A$2:$C$142,3,FALSE),"")</f>
        <v/>
      </c>
      <c r="F879" s="201"/>
      <c r="G879" s="201"/>
      <c r="H879" s="201"/>
    </row>
    <row r="880" spans="1:8" ht="21.9" customHeight="1" x14ac:dyDescent="0.3">
      <c r="A880" s="201" t="str">
        <f t="shared" ca="1" si="13"/>
        <v/>
      </c>
      <c r="B880" s="143"/>
      <c r="C880" s="142" t="str">
        <f>IFERROR(VLOOKUP(B880,'اسماء العملاء'!$A$2:$E$142,5,FALSE),"")</f>
        <v/>
      </c>
      <c r="D880" s="143" t="str">
        <f>IFERROR(VLOOKUP(B880,'اسماء العملاء'!$A$2:$C$142,2,FALSE),"")</f>
        <v/>
      </c>
      <c r="E880" s="220" t="str">
        <f>IFERROR(VLOOKUP(B880,'اسماء العملاء'!$A$2:$C$142,3,FALSE),"")</f>
        <v/>
      </c>
      <c r="F880" s="201"/>
      <c r="G880" s="201"/>
      <c r="H880" s="201"/>
    </row>
    <row r="881" spans="1:8" ht="21.9" customHeight="1" x14ac:dyDescent="0.3">
      <c r="A881" s="201" t="str">
        <f t="shared" ca="1" si="13"/>
        <v/>
      </c>
      <c r="B881" s="143"/>
      <c r="C881" s="142" t="str">
        <f>IFERROR(VLOOKUP(B881,'اسماء العملاء'!$A$2:$E$142,5,FALSE),"")</f>
        <v/>
      </c>
      <c r="D881" s="143" t="str">
        <f>IFERROR(VLOOKUP(B881,'اسماء العملاء'!$A$2:$C$142,2,FALSE),"")</f>
        <v/>
      </c>
      <c r="E881" s="220" t="str">
        <f>IFERROR(VLOOKUP(B881,'اسماء العملاء'!$A$2:$C$142,3,FALSE),"")</f>
        <v/>
      </c>
      <c r="F881" s="201"/>
      <c r="G881" s="201"/>
      <c r="H881" s="201"/>
    </row>
    <row r="882" spans="1:8" ht="21.9" customHeight="1" x14ac:dyDescent="0.3">
      <c r="A882" s="201" t="str">
        <f t="shared" ca="1" si="13"/>
        <v/>
      </c>
      <c r="B882" s="143"/>
      <c r="C882" s="142" t="str">
        <f>IFERROR(VLOOKUP(B882,'اسماء العملاء'!$A$2:$E$142,5,FALSE),"")</f>
        <v/>
      </c>
      <c r="D882" s="143" t="str">
        <f>IFERROR(VLOOKUP(B882,'اسماء العملاء'!$A$2:$C$142,2,FALSE),"")</f>
        <v/>
      </c>
      <c r="E882" s="220" t="str">
        <f>IFERROR(VLOOKUP(B882,'اسماء العملاء'!$A$2:$C$142,3,FALSE),"")</f>
        <v/>
      </c>
      <c r="F882" s="201"/>
      <c r="G882" s="201"/>
      <c r="H882" s="201"/>
    </row>
    <row r="883" spans="1:8" ht="21.9" customHeight="1" x14ac:dyDescent="0.3">
      <c r="A883" s="201" t="str">
        <f t="shared" ca="1" si="13"/>
        <v/>
      </c>
      <c r="B883" s="143"/>
      <c r="C883" s="142" t="str">
        <f>IFERROR(VLOOKUP(B883,'اسماء العملاء'!$A$2:$E$142,5,FALSE),"")</f>
        <v/>
      </c>
      <c r="D883" s="143" t="str">
        <f>IFERROR(VLOOKUP(B883,'اسماء العملاء'!$A$2:$C$142,2,FALSE),"")</f>
        <v/>
      </c>
      <c r="E883" s="220" t="str">
        <f>IFERROR(VLOOKUP(B883,'اسماء العملاء'!$A$2:$C$142,3,FALSE),"")</f>
        <v/>
      </c>
      <c r="F883" s="201"/>
      <c r="G883" s="201"/>
      <c r="H883" s="201"/>
    </row>
    <row r="884" spans="1:8" ht="21.9" customHeight="1" x14ac:dyDescent="0.3">
      <c r="A884" s="201" t="str">
        <f t="shared" ca="1" si="13"/>
        <v/>
      </c>
      <c r="B884" s="143"/>
      <c r="C884" s="142" t="str">
        <f>IFERROR(VLOOKUP(B884,'اسماء العملاء'!$A$2:$E$142,5,FALSE),"")</f>
        <v/>
      </c>
      <c r="D884" s="143" t="str">
        <f>IFERROR(VLOOKUP(B884,'اسماء العملاء'!$A$2:$C$142,2,FALSE),"")</f>
        <v/>
      </c>
      <c r="E884" s="220" t="str">
        <f>IFERROR(VLOOKUP(B884,'اسماء العملاء'!$A$2:$C$142,3,FALSE),"")</f>
        <v/>
      </c>
      <c r="F884" s="201"/>
      <c r="G884" s="201"/>
      <c r="H884" s="201"/>
    </row>
    <row r="885" spans="1:8" ht="21.9" customHeight="1" x14ac:dyDescent="0.3">
      <c r="A885" s="201" t="str">
        <f t="shared" ca="1" si="13"/>
        <v/>
      </c>
      <c r="B885" s="143"/>
      <c r="C885" s="142" t="str">
        <f>IFERROR(VLOOKUP(B885,'اسماء العملاء'!$A$2:$E$142,5,FALSE),"")</f>
        <v/>
      </c>
      <c r="D885" s="143" t="str">
        <f>IFERROR(VLOOKUP(B885,'اسماء العملاء'!$A$2:$C$142,2,FALSE),"")</f>
        <v/>
      </c>
      <c r="E885" s="220" t="str">
        <f>IFERROR(VLOOKUP(B885,'اسماء العملاء'!$A$2:$C$142,3,FALSE),"")</f>
        <v/>
      </c>
      <c r="F885" s="201"/>
      <c r="G885" s="201"/>
      <c r="H885" s="201"/>
    </row>
    <row r="886" spans="1:8" ht="21.9" customHeight="1" x14ac:dyDescent="0.3">
      <c r="A886" s="201" t="str">
        <f t="shared" ca="1" si="13"/>
        <v/>
      </c>
      <c r="B886" s="143"/>
      <c r="C886" s="142" t="str">
        <f>IFERROR(VLOOKUP(B886,'اسماء العملاء'!$A$2:$E$142,5,FALSE),"")</f>
        <v/>
      </c>
      <c r="D886" s="143" t="str">
        <f>IFERROR(VLOOKUP(B886,'اسماء العملاء'!$A$2:$C$142,2,FALSE),"")</f>
        <v/>
      </c>
      <c r="E886" s="220" t="str">
        <f>IFERROR(VLOOKUP(B886,'اسماء العملاء'!$A$2:$C$142,3,FALSE),"")</f>
        <v/>
      </c>
      <c r="F886" s="201"/>
      <c r="G886" s="201"/>
      <c r="H886" s="201"/>
    </row>
    <row r="887" spans="1:8" ht="21.9" customHeight="1" x14ac:dyDescent="0.3">
      <c r="A887" s="201" t="str">
        <f t="shared" ca="1" si="13"/>
        <v/>
      </c>
      <c r="B887" s="143"/>
      <c r="C887" s="142" t="str">
        <f>IFERROR(VLOOKUP(B887,'اسماء العملاء'!$A$2:$E$142,5,FALSE),"")</f>
        <v/>
      </c>
      <c r="D887" s="143" t="str">
        <f>IFERROR(VLOOKUP(B887,'اسماء العملاء'!$A$2:$C$142,2,FALSE),"")</f>
        <v/>
      </c>
      <c r="E887" s="220" t="str">
        <f>IFERROR(VLOOKUP(B887,'اسماء العملاء'!$A$2:$C$142,3,FALSE),"")</f>
        <v/>
      </c>
      <c r="F887" s="201"/>
      <c r="G887" s="201"/>
      <c r="H887" s="201"/>
    </row>
    <row r="888" spans="1:8" ht="21.9" customHeight="1" x14ac:dyDescent="0.3">
      <c r="A888" s="201" t="str">
        <f t="shared" ca="1" si="13"/>
        <v/>
      </c>
      <c r="B888" s="143"/>
      <c r="C888" s="142" t="str">
        <f>IFERROR(VLOOKUP(B888,'اسماء العملاء'!$A$2:$E$142,5,FALSE),"")</f>
        <v/>
      </c>
      <c r="D888" s="143" t="str">
        <f>IFERROR(VLOOKUP(B888,'اسماء العملاء'!$A$2:$C$142,2,FALSE),"")</f>
        <v/>
      </c>
      <c r="E888" s="220" t="str">
        <f>IFERROR(VLOOKUP(B888,'اسماء العملاء'!$A$2:$C$142,3,FALSE),"")</f>
        <v/>
      </c>
      <c r="F888" s="201"/>
      <c r="G888" s="201"/>
      <c r="H888" s="201"/>
    </row>
    <row r="889" spans="1:8" ht="21.9" customHeight="1" x14ac:dyDescent="0.3">
      <c r="A889" s="201" t="str">
        <f t="shared" ca="1" si="13"/>
        <v/>
      </c>
      <c r="B889" s="143"/>
      <c r="C889" s="142" t="str">
        <f>IFERROR(VLOOKUP(B889,'اسماء العملاء'!$A$2:$E$142,5,FALSE),"")</f>
        <v/>
      </c>
      <c r="D889" s="143" t="str">
        <f>IFERROR(VLOOKUP(B889,'اسماء العملاء'!$A$2:$C$142,2,FALSE),"")</f>
        <v/>
      </c>
      <c r="E889" s="220" t="str">
        <f>IFERROR(VLOOKUP(B889,'اسماء العملاء'!$A$2:$C$142,3,FALSE),"")</f>
        <v/>
      </c>
      <c r="F889" s="201"/>
      <c r="G889" s="201"/>
      <c r="H889" s="201"/>
    </row>
    <row r="890" spans="1:8" ht="21.9" customHeight="1" x14ac:dyDescent="0.3">
      <c r="A890" s="201" t="str">
        <f t="shared" ca="1" si="13"/>
        <v/>
      </c>
      <c r="B890" s="143"/>
      <c r="C890" s="142" t="str">
        <f>IFERROR(VLOOKUP(B890,'اسماء العملاء'!$A$2:$E$142,5,FALSE),"")</f>
        <v/>
      </c>
      <c r="D890" s="143" t="str">
        <f>IFERROR(VLOOKUP(B890,'اسماء العملاء'!$A$2:$C$142,2,FALSE),"")</f>
        <v/>
      </c>
      <c r="E890" s="220" t="str">
        <f>IFERROR(VLOOKUP(B890,'اسماء العملاء'!$A$2:$C$142,3,FALSE),"")</f>
        <v/>
      </c>
      <c r="F890" s="201"/>
      <c r="G890" s="201"/>
      <c r="H890" s="201"/>
    </row>
    <row r="891" spans="1:8" ht="21.9" customHeight="1" x14ac:dyDescent="0.3">
      <c r="A891" s="201" t="str">
        <f t="shared" ca="1" si="13"/>
        <v/>
      </c>
      <c r="B891" s="143"/>
      <c r="C891" s="142" t="str">
        <f>IFERROR(VLOOKUP(B891,'اسماء العملاء'!$A$2:$E$142,5,FALSE),"")</f>
        <v/>
      </c>
      <c r="D891" s="143" t="str">
        <f>IFERROR(VLOOKUP(B891,'اسماء العملاء'!$A$2:$C$142,2,FALSE),"")</f>
        <v/>
      </c>
      <c r="E891" s="220" t="str">
        <f>IFERROR(VLOOKUP(B891,'اسماء العملاء'!$A$2:$C$142,3,FALSE),"")</f>
        <v/>
      </c>
      <c r="F891" s="201"/>
      <c r="G891" s="201"/>
      <c r="H891" s="201"/>
    </row>
    <row r="892" spans="1:8" ht="21.9" customHeight="1" x14ac:dyDescent="0.3">
      <c r="A892" s="201" t="str">
        <f t="shared" ca="1" si="13"/>
        <v/>
      </c>
      <c r="B892" s="143"/>
      <c r="C892" s="142" t="str">
        <f>IFERROR(VLOOKUP(B892,'اسماء العملاء'!$A$2:$E$142,5,FALSE),"")</f>
        <v/>
      </c>
      <c r="D892" s="143" t="str">
        <f>IFERROR(VLOOKUP(B892,'اسماء العملاء'!$A$2:$C$142,2,FALSE),"")</f>
        <v/>
      </c>
      <c r="E892" s="220" t="str">
        <f>IFERROR(VLOOKUP(B892,'اسماء العملاء'!$A$2:$C$142,3,FALSE),"")</f>
        <v/>
      </c>
      <c r="F892" s="201"/>
      <c r="G892" s="201"/>
      <c r="H892" s="201"/>
    </row>
    <row r="893" spans="1:8" ht="21.9" customHeight="1" x14ac:dyDescent="0.3">
      <c r="A893" s="201" t="str">
        <f t="shared" ca="1" si="13"/>
        <v/>
      </c>
      <c r="B893" s="143"/>
      <c r="C893" s="142" t="str">
        <f>IFERROR(VLOOKUP(B893,'اسماء العملاء'!$A$2:$E$142,5,FALSE),"")</f>
        <v/>
      </c>
      <c r="D893" s="143" t="str">
        <f>IFERROR(VLOOKUP(B893,'اسماء العملاء'!$A$2:$C$142,2,FALSE),"")</f>
        <v/>
      </c>
      <c r="E893" s="220" t="str">
        <f>IFERROR(VLOOKUP(B893,'اسماء العملاء'!$A$2:$C$142,3,FALSE),"")</f>
        <v/>
      </c>
      <c r="F893" s="201"/>
      <c r="G893" s="201"/>
      <c r="H893" s="201"/>
    </row>
    <row r="894" spans="1:8" ht="21.9" customHeight="1" x14ac:dyDescent="0.3">
      <c r="A894" s="201" t="str">
        <f t="shared" ca="1" si="13"/>
        <v/>
      </c>
      <c r="B894" s="143"/>
      <c r="C894" s="142" t="str">
        <f>IFERROR(VLOOKUP(B894,'اسماء العملاء'!$A$2:$E$142,5,FALSE),"")</f>
        <v/>
      </c>
      <c r="D894" s="143" t="str">
        <f>IFERROR(VLOOKUP(B894,'اسماء العملاء'!$A$2:$C$142,2,FALSE),"")</f>
        <v/>
      </c>
      <c r="E894" s="220" t="str">
        <f>IFERROR(VLOOKUP(B894,'اسماء العملاء'!$A$2:$C$142,3,FALSE),"")</f>
        <v/>
      </c>
      <c r="F894" s="201"/>
      <c r="G894" s="201"/>
      <c r="H894" s="201"/>
    </row>
    <row r="895" spans="1:8" ht="21.9" customHeight="1" x14ac:dyDescent="0.3">
      <c r="A895" s="201" t="str">
        <f t="shared" ca="1" si="13"/>
        <v/>
      </c>
      <c r="B895" s="143"/>
      <c r="C895" s="142" t="str">
        <f>IFERROR(VLOOKUP(B895,'اسماء العملاء'!$A$2:$E$142,5,FALSE),"")</f>
        <v/>
      </c>
      <c r="D895" s="143" t="str">
        <f>IFERROR(VLOOKUP(B895,'اسماء العملاء'!$A$2:$C$142,2,FALSE),"")</f>
        <v/>
      </c>
      <c r="E895" s="220" t="str">
        <f>IFERROR(VLOOKUP(B895,'اسماء العملاء'!$A$2:$C$142,3,FALSE),"")</f>
        <v/>
      </c>
      <c r="F895" s="201"/>
      <c r="G895" s="201"/>
      <c r="H895" s="201"/>
    </row>
    <row r="896" spans="1:8" ht="21.9" customHeight="1" x14ac:dyDescent="0.3">
      <c r="A896" s="201" t="str">
        <f t="shared" ca="1" si="13"/>
        <v/>
      </c>
      <c r="B896" s="143"/>
      <c r="C896" s="142" t="str">
        <f>IFERROR(VLOOKUP(B896,'اسماء العملاء'!$A$2:$E$142,5,FALSE),"")</f>
        <v/>
      </c>
      <c r="D896" s="143" t="str">
        <f>IFERROR(VLOOKUP(B896,'اسماء العملاء'!$A$2:$C$142,2,FALSE),"")</f>
        <v/>
      </c>
      <c r="E896" s="220" t="str">
        <f>IFERROR(VLOOKUP(B896,'اسماء العملاء'!$A$2:$C$142,3,FALSE),"")</f>
        <v/>
      </c>
      <c r="F896" s="201"/>
      <c r="G896" s="201"/>
      <c r="H896" s="201"/>
    </row>
    <row r="897" spans="1:8" ht="21.9" customHeight="1" x14ac:dyDescent="0.3">
      <c r="A897" s="201" t="str">
        <f t="shared" ca="1" si="13"/>
        <v/>
      </c>
      <c r="B897" s="143"/>
      <c r="C897" s="142" t="str">
        <f>IFERROR(VLOOKUP(B897,'اسماء العملاء'!$A$2:$E$142,5,FALSE),"")</f>
        <v/>
      </c>
      <c r="D897" s="143" t="str">
        <f>IFERROR(VLOOKUP(B897,'اسماء العملاء'!$A$2:$C$142,2,FALSE),"")</f>
        <v/>
      </c>
      <c r="E897" s="220" t="str">
        <f>IFERROR(VLOOKUP(B897,'اسماء العملاء'!$A$2:$C$142,3,FALSE),"")</f>
        <v/>
      </c>
      <c r="F897" s="201"/>
      <c r="G897" s="201"/>
      <c r="H897" s="201"/>
    </row>
    <row r="898" spans="1:8" ht="21.9" customHeight="1" x14ac:dyDescent="0.3">
      <c r="A898" s="201" t="str">
        <f t="shared" ca="1" si="13"/>
        <v/>
      </c>
      <c r="B898" s="143"/>
      <c r="C898" s="142" t="str">
        <f>IFERROR(VLOOKUP(B898,'اسماء العملاء'!$A$2:$E$142,5,FALSE),"")</f>
        <v/>
      </c>
      <c r="D898" s="143" t="str">
        <f>IFERROR(VLOOKUP(B898,'اسماء العملاء'!$A$2:$C$142,2,FALSE),"")</f>
        <v/>
      </c>
      <c r="E898" s="220" t="str">
        <f>IFERROR(VLOOKUP(B898,'اسماء العملاء'!$A$2:$C$142,3,FALSE),"")</f>
        <v/>
      </c>
      <c r="F898" s="201"/>
      <c r="G898" s="201"/>
      <c r="H898" s="201"/>
    </row>
    <row r="899" spans="1:8" ht="21.9" customHeight="1" x14ac:dyDescent="0.3">
      <c r="A899" s="201" t="str">
        <f t="shared" ca="1" si="13"/>
        <v/>
      </c>
      <c r="B899" s="143"/>
      <c r="C899" s="142" t="str">
        <f>IFERROR(VLOOKUP(B899,'اسماء العملاء'!$A$2:$E$142,5,FALSE),"")</f>
        <v/>
      </c>
      <c r="D899" s="143" t="str">
        <f>IFERROR(VLOOKUP(B899,'اسماء العملاء'!$A$2:$C$142,2,FALSE),"")</f>
        <v/>
      </c>
      <c r="E899" s="220" t="str">
        <f>IFERROR(VLOOKUP(B899,'اسماء العملاء'!$A$2:$C$142,3,FALSE),"")</f>
        <v/>
      </c>
      <c r="F899" s="201"/>
      <c r="G899" s="201"/>
      <c r="H899" s="201"/>
    </row>
    <row r="900" spans="1:8" ht="21.9" customHeight="1" thickBot="1" x14ac:dyDescent="0.35">
      <c r="A900" s="202" t="str">
        <f t="shared" ref="A900" ca="1" si="14">IF(B900="","",TODAY())</f>
        <v/>
      </c>
      <c r="B900" s="218"/>
      <c r="C900" s="145" t="str">
        <f>IFERROR(VLOOKUP(B900,'اسماء العملاء'!$A$2:$E$142,5,FALSE),"")</f>
        <v/>
      </c>
      <c r="D900" s="218" t="str">
        <f>IFERROR(VLOOKUP(B900,'اسماء العملاء'!$A$2:$C$142,2,FALSE),"")</f>
        <v/>
      </c>
      <c r="E900" s="221" t="str">
        <f>IFERROR(VLOOKUP(B900,'اسماء العملاء'!$A$2:$C$142,3,FALSE),"")</f>
        <v/>
      </c>
      <c r="F900" s="202"/>
      <c r="G900" s="202"/>
      <c r="H900" s="202"/>
    </row>
    <row r="1174" spans="1:5" ht="21.9" customHeight="1" thickBot="1" x14ac:dyDescent="0.35"/>
    <row r="1175" spans="1:5" ht="21.9" customHeight="1" thickBot="1" x14ac:dyDescent="0.35">
      <c r="A1175" s="39" t="s">
        <v>0</v>
      </c>
      <c r="B1175" s="39" t="s">
        <v>30</v>
      </c>
      <c r="C1175" s="39" t="s">
        <v>43</v>
      </c>
      <c r="D1175" s="40" t="s">
        <v>31</v>
      </c>
      <c r="E1175" s="205"/>
    </row>
    <row r="1176" spans="1:5" ht="21.9" customHeight="1" x14ac:dyDescent="0.3">
      <c r="A1176" s="41">
        <v>1</v>
      </c>
      <c r="B1176" s="41" t="str">
        <f>'اسماء العملاء'!A2</f>
        <v>احمد محمد</v>
      </c>
      <c r="C1176" s="41" t="str">
        <f>'اسماء العملاء'!B2</f>
        <v>العجمي</v>
      </c>
      <c r="D1176" s="73" t="str">
        <f>'اسماء العملاء'!C2</f>
        <v>123456789</v>
      </c>
      <c r="E1176" s="206"/>
    </row>
    <row r="1177" spans="1:5" ht="21.9" customHeight="1" x14ac:dyDescent="0.3">
      <c r="A1177" s="42">
        <v>2</v>
      </c>
      <c r="B1177" s="150" t="str">
        <f>'اسماء العملاء'!A3</f>
        <v>محمود محمد</v>
      </c>
      <c r="C1177" s="150" t="str">
        <f>'اسماء العملاء'!B3</f>
        <v>محرم بك</v>
      </c>
      <c r="D1177" s="203" t="str">
        <f>'اسماء العملاء'!C3</f>
        <v>0123456789</v>
      </c>
      <c r="E1177" s="206"/>
    </row>
    <row r="1178" spans="1:5" ht="21.9" customHeight="1" x14ac:dyDescent="0.3">
      <c r="A1178" s="42">
        <v>3</v>
      </c>
      <c r="B1178" s="150" t="str">
        <f>'اسماء العملاء'!A4</f>
        <v>صلاح  سعيد</v>
      </c>
      <c r="C1178" s="150" t="str">
        <f>'اسماء العملاء'!B4</f>
        <v>الحضرة</v>
      </c>
      <c r="D1178" s="203" t="str">
        <f>'اسماء العملاء'!C4</f>
        <v>011234567</v>
      </c>
      <c r="E1178" s="206"/>
    </row>
    <row r="1179" spans="1:5" ht="21.9" customHeight="1" x14ac:dyDescent="0.3">
      <c r="A1179" s="42">
        <v>4</v>
      </c>
      <c r="B1179" s="150" t="str">
        <f>'اسماء العملاء'!A5</f>
        <v>محسن محمد</v>
      </c>
      <c r="C1179" s="150" t="str">
        <f>'اسماء العملاء'!B5</f>
        <v>سيوف</v>
      </c>
      <c r="D1179" s="203" t="str">
        <f>'اسماء العملاء'!C5</f>
        <v>01223451233</v>
      </c>
      <c r="E1179" s="206"/>
    </row>
    <row r="1180" spans="1:5" ht="21.9" customHeight="1" x14ac:dyDescent="0.3">
      <c r="A1180" s="42">
        <v>5</v>
      </c>
      <c r="B1180" s="150" t="str">
        <f>'اسماء العملاء'!A6</f>
        <v>احمد سعيد</v>
      </c>
      <c r="C1180" s="150" t="str">
        <f>'اسماء العملاء'!B6</f>
        <v>سموحة</v>
      </c>
      <c r="D1180" s="203" t="str">
        <f>'اسماء العملاء'!C6</f>
        <v>0111111111</v>
      </c>
      <c r="E1180" s="206"/>
    </row>
    <row r="1181" spans="1:5" ht="21.9" customHeight="1" x14ac:dyDescent="0.3">
      <c r="A1181" s="42">
        <v>6</v>
      </c>
      <c r="B1181" s="150" t="str">
        <f>'اسماء العملاء'!A7</f>
        <v>مروان حسين</v>
      </c>
      <c r="C1181" s="150" t="str">
        <f>'اسماء العملاء'!B7</f>
        <v>البرج</v>
      </c>
      <c r="D1181" s="203" t="str">
        <f>'اسماء العملاء'!C7</f>
        <v>022222222</v>
      </c>
      <c r="E1181" s="206"/>
    </row>
    <row r="1182" spans="1:5" ht="21.9" customHeight="1" x14ac:dyDescent="0.3">
      <c r="A1182" s="42">
        <v>7</v>
      </c>
      <c r="B1182" s="150" t="str">
        <f>'اسماء العملاء'!A8</f>
        <v>حسين رضوان</v>
      </c>
      <c r="C1182" s="150" t="str">
        <f>'اسماء العملاء'!B8</f>
        <v>سيدي بشر</v>
      </c>
      <c r="D1182" s="203" t="str">
        <f>'اسماء العملاء'!C8</f>
        <v>1111111111</v>
      </c>
      <c r="E1182" s="206"/>
    </row>
    <row r="1183" spans="1:5" ht="21.9" customHeight="1" x14ac:dyDescent="0.3">
      <c r="A1183" s="42">
        <v>8</v>
      </c>
      <c r="B1183" s="150" t="str">
        <f>'اسماء العملاء'!A9</f>
        <v>وليد ابراهيم</v>
      </c>
      <c r="C1183" s="150" t="str">
        <f>'اسماء العملاء'!B9</f>
        <v>العجمي</v>
      </c>
      <c r="D1183" s="203" t="str">
        <f>'اسماء العملاء'!C9</f>
        <v>2222222222</v>
      </c>
      <c r="E1183" s="206"/>
    </row>
    <row r="1184" spans="1:5" ht="21.9" customHeight="1" x14ac:dyDescent="0.3">
      <c r="A1184" s="42">
        <v>9</v>
      </c>
      <c r="B1184" s="150" t="str">
        <f>'اسماء العملاء'!A10</f>
        <v>سمير رياض</v>
      </c>
      <c r="C1184" s="150" t="str">
        <f>'اسماء العملاء'!B10</f>
        <v>المندرة</v>
      </c>
      <c r="D1184" s="203" t="str">
        <f>'اسماء العملاء'!C10</f>
        <v>03333333333</v>
      </c>
      <c r="E1184" s="206"/>
    </row>
    <row r="1185" spans="1:5" ht="21.9" customHeight="1" x14ac:dyDescent="0.3">
      <c r="A1185" s="42">
        <v>10</v>
      </c>
      <c r="B1185" s="150">
        <f>'اسماء العملاء'!A11</f>
        <v>0</v>
      </c>
      <c r="C1185" s="150">
        <f>'اسماء العملاء'!B11</f>
        <v>0</v>
      </c>
      <c r="D1185" s="203">
        <f>'اسماء العملاء'!C11</f>
        <v>0</v>
      </c>
      <c r="E1185" s="206"/>
    </row>
    <row r="1186" spans="1:5" ht="21.9" customHeight="1" x14ac:dyDescent="0.3">
      <c r="A1186" s="42">
        <v>11</v>
      </c>
      <c r="B1186" s="150">
        <f>'اسماء العملاء'!A12</f>
        <v>0</v>
      </c>
      <c r="C1186" s="150">
        <f>'اسماء العملاء'!B12</f>
        <v>0</v>
      </c>
      <c r="D1186" s="203">
        <f>'اسماء العملاء'!C12</f>
        <v>0</v>
      </c>
      <c r="E1186" s="206"/>
    </row>
    <row r="1187" spans="1:5" ht="21.9" customHeight="1" x14ac:dyDescent="0.3">
      <c r="A1187" s="42">
        <v>12</v>
      </c>
      <c r="B1187" s="150">
        <f>'اسماء العملاء'!A13</f>
        <v>0</v>
      </c>
      <c r="C1187" s="150">
        <f>'اسماء العملاء'!B13</f>
        <v>0</v>
      </c>
      <c r="D1187" s="203">
        <f>'اسماء العملاء'!C13</f>
        <v>0</v>
      </c>
      <c r="E1187" s="206"/>
    </row>
    <row r="1188" spans="1:5" ht="21.9" customHeight="1" x14ac:dyDescent="0.3">
      <c r="A1188" s="42">
        <v>13</v>
      </c>
      <c r="B1188" s="150">
        <f>'اسماء العملاء'!A14</f>
        <v>0</v>
      </c>
      <c r="C1188" s="150">
        <f>'اسماء العملاء'!B14</f>
        <v>0</v>
      </c>
      <c r="D1188" s="203">
        <f>'اسماء العملاء'!C14</f>
        <v>0</v>
      </c>
      <c r="E1188" s="206"/>
    </row>
    <row r="1189" spans="1:5" ht="21.9" customHeight="1" x14ac:dyDescent="0.3">
      <c r="A1189" s="42">
        <v>14</v>
      </c>
      <c r="B1189" s="150">
        <f>'اسماء العملاء'!A15</f>
        <v>0</v>
      </c>
      <c r="C1189" s="150">
        <f>'اسماء العملاء'!B15</f>
        <v>0</v>
      </c>
      <c r="D1189" s="203">
        <f>'اسماء العملاء'!C15</f>
        <v>0</v>
      </c>
      <c r="E1189" s="206"/>
    </row>
    <row r="1190" spans="1:5" ht="21.9" customHeight="1" x14ac:dyDescent="0.3">
      <c r="A1190" s="42">
        <v>15</v>
      </c>
      <c r="B1190" s="150">
        <f>'اسماء العملاء'!A16</f>
        <v>0</v>
      </c>
      <c r="C1190" s="150">
        <f>'اسماء العملاء'!B16</f>
        <v>0</v>
      </c>
      <c r="D1190" s="203">
        <f>'اسماء العملاء'!C16</f>
        <v>0</v>
      </c>
      <c r="E1190" s="206"/>
    </row>
    <row r="1191" spans="1:5" ht="21.9" customHeight="1" x14ac:dyDescent="0.3">
      <c r="A1191" s="42">
        <v>16</v>
      </c>
      <c r="B1191" s="150">
        <f>'اسماء العملاء'!A17</f>
        <v>0</v>
      </c>
      <c r="C1191" s="150">
        <f>'اسماء العملاء'!B17</f>
        <v>0</v>
      </c>
      <c r="D1191" s="203">
        <f>'اسماء العملاء'!C17</f>
        <v>0</v>
      </c>
      <c r="E1191" s="206"/>
    </row>
    <row r="1192" spans="1:5" ht="21.9" customHeight="1" x14ac:dyDescent="0.3">
      <c r="A1192" s="42">
        <v>17</v>
      </c>
      <c r="B1192" s="150">
        <f>'اسماء العملاء'!A18</f>
        <v>0</v>
      </c>
      <c r="C1192" s="150">
        <f>'اسماء العملاء'!B18</f>
        <v>0</v>
      </c>
      <c r="D1192" s="203">
        <f>'اسماء العملاء'!C18</f>
        <v>0</v>
      </c>
      <c r="E1192" s="206"/>
    </row>
    <row r="1193" spans="1:5" ht="21.9" customHeight="1" x14ac:dyDescent="0.3">
      <c r="A1193" s="42">
        <v>18</v>
      </c>
      <c r="B1193" s="150">
        <f>'اسماء العملاء'!A19</f>
        <v>0</v>
      </c>
      <c r="C1193" s="150">
        <f>'اسماء العملاء'!B19</f>
        <v>0</v>
      </c>
      <c r="D1193" s="203">
        <f>'اسماء العملاء'!C19</f>
        <v>0</v>
      </c>
      <c r="E1193" s="206"/>
    </row>
    <row r="1194" spans="1:5" ht="21.9" customHeight="1" x14ac:dyDescent="0.3">
      <c r="A1194" s="42">
        <v>19</v>
      </c>
      <c r="B1194" s="150">
        <f>'اسماء العملاء'!A20</f>
        <v>0</v>
      </c>
      <c r="C1194" s="150">
        <f>'اسماء العملاء'!B20</f>
        <v>0</v>
      </c>
      <c r="D1194" s="203">
        <f>'اسماء العملاء'!C20</f>
        <v>0</v>
      </c>
      <c r="E1194" s="206"/>
    </row>
    <row r="1195" spans="1:5" ht="21.9" customHeight="1" x14ac:dyDescent="0.3">
      <c r="A1195" s="42">
        <v>20</v>
      </c>
      <c r="B1195" s="150">
        <f>'اسماء العملاء'!A21</f>
        <v>0</v>
      </c>
      <c r="C1195" s="150">
        <f>'اسماء العملاء'!B21</f>
        <v>0</v>
      </c>
      <c r="D1195" s="203">
        <f>'اسماء العملاء'!C21</f>
        <v>0</v>
      </c>
      <c r="E1195" s="206"/>
    </row>
    <row r="1196" spans="1:5" ht="21.9" customHeight="1" x14ac:dyDescent="0.3">
      <c r="A1196" s="42">
        <v>21</v>
      </c>
      <c r="B1196" s="150">
        <f>'اسماء العملاء'!A22</f>
        <v>0</v>
      </c>
      <c r="C1196" s="150">
        <f>'اسماء العملاء'!B22</f>
        <v>0</v>
      </c>
      <c r="D1196" s="203">
        <f>'اسماء العملاء'!C22</f>
        <v>0</v>
      </c>
      <c r="E1196" s="206"/>
    </row>
    <row r="1197" spans="1:5" ht="21.9" customHeight="1" x14ac:dyDescent="0.3">
      <c r="A1197" s="42">
        <v>22</v>
      </c>
      <c r="B1197" s="150">
        <f>'اسماء العملاء'!A23</f>
        <v>0</v>
      </c>
      <c r="C1197" s="150">
        <f>'اسماء العملاء'!B23</f>
        <v>0</v>
      </c>
      <c r="D1197" s="203">
        <f>'اسماء العملاء'!C23</f>
        <v>0</v>
      </c>
      <c r="E1197" s="206"/>
    </row>
    <row r="1198" spans="1:5" ht="21.9" customHeight="1" x14ac:dyDescent="0.3">
      <c r="A1198" s="42">
        <v>23</v>
      </c>
      <c r="B1198" s="150">
        <f>'اسماء العملاء'!A24</f>
        <v>0</v>
      </c>
      <c r="C1198" s="150">
        <f>'اسماء العملاء'!B24</f>
        <v>0</v>
      </c>
      <c r="D1198" s="203">
        <f>'اسماء العملاء'!C24</f>
        <v>0</v>
      </c>
      <c r="E1198" s="206"/>
    </row>
    <row r="1199" spans="1:5" ht="21.9" customHeight="1" x14ac:dyDescent="0.3">
      <c r="A1199" s="42">
        <v>24</v>
      </c>
      <c r="B1199" s="150">
        <f>'اسماء العملاء'!A25</f>
        <v>0</v>
      </c>
      <c r="C1199" s="150">
        <f>'اسماء العملاء'!B25</f>
        <v>0</v>
      </c>
      <c r="D1199" s="203">
        <f>'اسماء العملاء'!C25</f>
        <v>0</v>
      </c>
      <c r="E1199" s="206"/>
    </row>
    <row r="1200" spans="1:5" ht="21.9" customHeight="1" x14ac:dyDescent="0.3">
      <c r="A1200" s="42">
        <v>25</v>
      </c>
      <c r="B1200" s="150">
        <f>'اسماء العملاء'!A26</f>
        <v>0</v>
      </c>
      <c r="C1200" s="150">
        <f>'اسماء العملاء'!B26</f>
        <v>0</v>
      </c>
      <c r="D1200" s="203">
        <f>'اسماء العملاء'!C26</f>
        <v>0</v>
      </c>
      <c r="E1200" s="206"/>
    </row>
    <row r="1201" spans="1:5" ht="21.9" customHeight="1" x14ac:dyDescent="0.3">
      <c r="A1201" s="42">
        <v>26</v>
      </c>
      <c r="B1201" s="150">
        <f>'اسماء العملاء'!A27</f>
        <v>0</v>
      </c>
      <c r="C1201" s="150">
        <f>'اسماء العملاء'!B27</f>
        <v>0</v>
      </c>
      <c r="D1201" s="203">
        <f>'اسماء العملاء'!C27</f>
        <v>0</v>
      </c>
      <c r="E1201" s="206"/>
    </row>
    <row r="1202" spans="1:5" ht="21.9" customHeight="1" x14ac:dyDescent="0.3">
      <c r="A1202" s="42">
        <v>27</v>
      </c>
      <c r="B1202" s="150">
        <f>'اسماء العملاء'!A28</f>
        <v>0</v>
      </c>
      <c r="C1202" s="150">
        <f>'اسماء العملاء'!B28</f>
        <v>0</v>
      </c>
      <c r="D1202" s="203">
        <f>'اسماء العملاء'!C28</f>
        <v>0</v>
      </c>
      <c r="E1202" s="206"/>
    </row>
    <row r="1203" spans="1:5" ht="21.9" customHeight="1" x14ac:dyDescent="0.3">
      <c r="A1203" s="42">
        <v>28</v>
      </c>
      <c r="B1203" s="150">
        <f>'اسماء العملاء'!A29</f>
        <v>0</v>
      </c>
      <c r="C1203" s="150">
        <f>'اسماء العملاء'!B29</f>
        <v>0</v>
      </c>
      <c r="D1203" s="203">
        <f>'اسماء العملاء'!C29</f>
        <v>0</v>
      </c>
      <c r="E1203" s="206"/>
    </row>
    <row r="1204" spans="1:5" ht="21.9" customHeight="1" x14ac:dyDescent="0.3">
      <c r="A1204" s="42">
        <v>29</v>
      </c>
      <c r="B1204" s="150">
        <f>'اسماء العملاء'!A30</f>
        <v>0</v>
      </c>
      <c r="C1204" s="150">
        <f>'اسماء العملاء'!B30</f>
        <v>0</v>
      </c>
      <c r="D1204" s="203">
        <f>'اسماء العملاء'!C30</f>
        <v>0</v>
      </c>
      <c r="E1204" s="206"/>
    </row>
    <row r="1205" spans="1:5" ht="21.9" customHeight="1" x14ac:dyDescent="0.3">
      <c r="A1205" s="42">
        <v>30</v>
      </c>
      <c r="B1205" s="150">
        <f>'اسماء العملاء'!A31</f>
        <v>0</v>
      </c>
      <c r="C1205" s="150">
        <f>'اسماء العملاء'!B31</f>
        <v>0</v>
      </c>
      <c r="D1205" s="203">
        <f>'اسماء العملاء'!C31</f>
        <v>0</v>
      </c>
      <c r="E1205" s="206"/>
    </row>
    <row r="1206" spans="1:5" ht="21.9" customHeight="1" x14ac:dyDescent="0.3">
      <c r="A1206" s="42">
        <v>31</v>
      </c>
      <c r="B1206" s="150">
        <f>'اسماء العملاء'!A32</f>
        <v>0</v>
      </c>
      <c r="C1206" s="150">
        <f>'اسماء العملاء'!B32</f>
        <v>0</v>
      </c>
      <c r="D1206" s="203">
        <f>'اسماء العملاء'!C32</f>
        <v>0</v>
      </c>
      <c r="E1206" s="206"/>
    </row>
    <row r="1207" spans="1:5" ht="21.9" customHeight="1" x14ac:dyDescent="0.3">
      <c r="A1207" s="42">
        <v>32</v>
      </c>
      <c r="B1207" s="150">
        <f>'اسماء العملاء'!A33</f>
        <v>0</v>
      </c>
      <c r="C1207" s="150">
        <f>'اسماء العملاء'!B33</f>
        <v>0</v>
      </c>
      <c r="D1207" s="203">
        <f>'اسماء العملاء'!C33</f>
        <v>0</v>
      </c>
      <c r="E1207" s="206"/>
    </row>
    <row r="1208" spans="1:5" ht="21.9" customHeight="1" x14ac:dyDescent="0.3">
      <c r="A1208" s="42">
        <v>33</v>
      </c>
      <c r="B1208" s="150">
        <f>'اسماء العملاء'!A34</f>
        <v>0</v>
      </c>
      <c r="C1208" s="150">
        <f>'اسماء العملاء'!B34</f>
        <v>0</v>
      </c>
      <c r="D1208" s="203">
        <f>'اسماء العملاء'!C34</f>
        <v>0</v>
      </c>
      <c r="E1208" s="206"/>
    </row>
    <row r="1209" spans="1:5" ht="21.9" customHeight="1" x14ac:dyDescent="0.3">
      <c r="A1209" s="42">
        <v>34</v>
      </c>
      <c r="B1209" s="150">
        <f>'اسماء العملاء'!A35</f>
        <v>0</v>
      </c>
      <c r="C1209" s="150">
        <f>'اسماء العملاء'!B35</f>
        <v>0</v>
      </c>
      <c r="D1209" s="203">
        <f>'اسماء العملاء'!C35</f>
        <v>0</v>
      </c>
      <c r="E1209" s="206"/>
    </row>
    <row r="1210" spans="1:5" ht="21.9" customHeight="1" x14ac:dyDescent="0.3">
      <c r="A1210" s="42">
        <v>35</v>
      </c>
      <c r="B1210" s="150">
        <f>'اسماء العملاء'!A36</f>
        <v>0</v>
      </c>
      <c r="C1210" s="150">
        <f>'اسماء العملاء'!B36</f>
        <v>0</v>
      </c>
      <c r="D1210" s="203">
        <f>'اسماء العملاء'!C36</f>
        <v>0</v>
      </c>
      <c r="E1210" s="206"/>
    </row>
    <row r="1211" spans="1:5" ht="21.9" customHeight="1" x14ac:dyDescent="0.3">
      <c r="A1211" s="42">
        <v>36</v>
      </c>
      <c r="B1211" s="150">
        <f>'اسماء العملاء'!A37</f>
        <v>0</v>
      </c>
      <c r="C1211" s="150">
        <f>'اسماء العملاء'!B37</f>
        <v>0</v>
      </c>
      <c r="D1211" s="203">
        <f>'اسماء العملاء'!C37</f>
        <v>0</v>
      </c>
      <c r="E1211" s="206"/>
    </row>
    <row r="1212" spans="1:5" ht="21.9" customHeight="1" x14ac:dyDescent="0.3">
      <c r="A1212" s="42">
        <v>37</v>
      </c>
      <c r="B1212" s="150">
        <f>'اسماء العملاء'!A38</f>
        <v>0</v>
      </c>
      <c r="C1212" s="150">
        <f>'اسماء العملاء'!B38</f>
        <v>0</v>
      </c>
      <c r="D1212" s="203">
        <f>'اسماء العملاء'!C38</f>
        <v>0</v>
      </c>
      <c r="E1212" s="206"/>
    </row>
    <row r="1213" spans="1:5" ht="21.9" customHeight="1" x14ac:dyDescent="0.3">
      <c r="A1213" s="42">
        <v>38</v>
      </c>
      <c r="B1213" s="150">
        <f>'اسماء العملاء'!A39</f>
        <v>0</v>
      </c>
      <c r="C1213" s="150">
        <f>'اسماء العملاء'!B39</f>
        <v>0</v>
      </c>
      <c r="D1213" s="203">
        <f>'اسماء العملاء'!C39</f>
        <v>0</v>
      </c>
      <c r="E1213" s="206"/>
    </row>
    <row r="1214" spans="1:5" ht="21.9" customHeight="1" x14ac:dyDescent="0.3">
      <c r="A1214" s="42">
        <v>39</v>
      </c>
      <c r="B1214" s="150">
        <f>'اسماء العملاء'!A40</f>
        <v>0</v>
      </c>
      <c r="C1214" s="150">
        <f>'اسماء العملاء'!B40</f>
        <v>0</v>
      </c>
      <c r="D1214" s="203">
        <f>'اسماء العملاء'!C40</f>
        <v>0</v>
      </c>
      <c r="E1214" s="206"/>
    </row>
    <row r="1215" spans="1:5" ht="21.9" customHeight="1" x14ac:dyDescent="0.3">
      <c r="A1215" s="42">
        <v>40</v>
      </c>
      <c r="B1215" s="150">
        <f>'اسماء العملاء'!A41</f>
        <v>0</v>
      </c>
      <c r="C1215" s="150">
        <f>'اسماء العملاء'!B41</f>
        <v>0</v>
      </c>
      <c r="D1215" s="203">
        <f>'اسماء العملاء'!C41</f>
        <v>0</v>
      </c>
      <c r="E1215" s="206"/>
    </row>
    <row r="1216" spans="1:5" ht="21.9" customHeight="1" x14ac:dyDescent="0.3">
      <c r="A1216" s="42">
        <v>41</v>
      </c>
      <c r="B1216" s="150">
        <f>'اسماء العملاء'!A42</f>
        <v>0</v>
      </c>
      <c r="C1216" s="150">
        <f>'اسماء العملاء'!B42</f>
        <v>0</v>
      </c>
      <c r="D1216" s="203">
        <f>'اسماء العملاء'!C42</f>
        <v>0</v>
      </c>
      <c r="E1216" s="206"/>
    </row>
    <row r="1217" spans="1:5" ht="21.9" customHeight="1" x14ac:dyDescent="0.3">
      <c r="A1217" s="42">
        <v>42</v>
      </c>
      <c r="B1217" s="150">
        <f>'اسماء العملاء'!A43</f>
        <v>0</v>
      </c>
      <c r="C1217" s="150">
        <f>'اسماء العملاء'!B43</f>
        <v>0</v>
      </c>
      <c r="D1217" s="203">
        <f>'اسماء العملاء'!C43</f>
        <v>0</v>
      </c>
      <c r="E1217" s="206"/>
    </row>
    <row r="1218" spans="1:5" ht="21.9" customHeight="1" x14ac:dyDescent="0.3">
      <c r="A1218" s="42">
        <v>43</v>
      </c>
      <c r="B1218" s="150">
        <f>'اسماء العملاء'!A44</f>
        <v>0</v>
      </c>
      <c r="C1218" s="150">
        <f>'اسماء العملاء'!B44</f>
        <v>0</v>
      </c>
      <c r="D1218" s="203">
        <f>'اسماء العملاء'!C44</f>
        <v>0</v>
      </c>
      <c r="E1218" s="206"/>
    </row>
    <row r="1219" spans="1:5" ht="21.9" customHeight="1" x14ac:dyDescent="0.3">
      <c r="A1219" s="42">
        <v>44</v>
      </c>
      <c r="B1219" s="150">
        <f>'اسماء العملاء'!A45</f>
        <v>0</v>
      </c>
      <c r="C1219" s="150">
        <f>'اسماء العملاء'!B45</f>
        <v>0</v>
      </c>
      <c r="D1219" s="203">
        <f>'اسماء العملاء'!C45</f>
        <v>0</v>
      </c>
      <c r="E1219" s="206"/>
    </row>
    <row r="1220" spans="1:5" ht="21.9" customHeight="1" x14ac:dyDescent="0.3">
      <c r="A1220" s="42">
        <v>45</v>
      </c>
      <c r="B1220" s="150">
        <f>'اسماء العملاء'!A46</f>
        <v>0</v>
      </c>
      <c r="C1220" s="150">
        <f>'اسماء العملاء'!B46</f>
        <v>0</v>
      </c>
      <c r="D1220" s="203">
        <f>'اسماء العملاء'!C46</f>
        <v>0</v>
      </c>
      <c r="E1220" s="206"/>
    </row>
    <row r="1221" spans="1:5" ht="21.9" customHeight="1" x14ac:dyDescent="0.3">
      <c r="A1221" s="42">
        <v>46</v>
      </c>
      <c r="B1221" s="150">
        <f>'اسماء العملاء'!A47</f>
        <v>0</v>
      </c>
      <c r="C1221" s="150">
        <f>'اسماء العملاء'!B47</f>
        <v>0</v>
      </c>
      <c r="D1221" s="203">
        <f>'اسماء العملاء'!C47</f>
        <v>0</v>
      </c>
      <c r="E1221" s="206"/>
    </row>
    <row r="1222" spans="1:5" ht="21.9" customHeight="1" x14ac:dyDescent="0.3">
      <c r="A1222" s="42">
        <v>47</v>
      </c>
      <c r="B1222" s="150">
        <f>'اسماء العملاء'!A48</f>
        <v>0</v>
      </c>
      <c r="C1222" s="150">
        <f>'اسماء العملاء'!B48</f>
        <v>0</v>
      </c>
      <c r="D1222" s="203">
        <f>'اسماء العملاء'!C48</f>
        <v>0</v>
      </c>
      <c r="E1222" s="206"/>
    </row>
    <row r="1223" spans="1:5" ht="21.9" customHeight="1" x14ac:dyDescent="0.3">
      <c r="A1223" s="42">
        <v>48</v>
      </c>
      <c r="B1223" s="150">
        <f>'اسماء العملاء'!A49</f>
        <v>0</v>
      </c>
      <c r="C1223" s="150">
        <f>'اسماء العملاء'!B49</f>
        <v>0</v>
      </c>
      <c r="D1223" s="203">
        <f>'اسماء العملاء'!C49</f>
        <v>0</v>
      </c>
      <c r="E1223" s="206"/>
    </row>
    <row r="1224" spans="1:5" ht="21.9" customHeight="1" x14ac:dyDescent="0.3">
      <c r="A1224" s="42">
        <v>49</v>
      </c>
      <c r="B1224" s="150">
        <f>'اسماء العملاء'!A50</f>
        <v>0</v>
      </c>
      <c r="C1224" s="150">
        <f>'اسماء العملاء'!B50</f>
        <v>0</v>
      </c>
      <c r="D1224" s="203">
        <f>'اسماء العملاء'!C50</f>
        <v>0</v>
      </c>
      <c r="E1224" s="206"/>
    </row>
    <row r="1225" spans="1:5" ht="21.9" customHeight="1" x14ac:dyDescent="0.3">
      <c r="A1225" s="42">
        <v>50</v>
      </c>
      <c r="B1225" s="150">
        <f>'اسماء العملاء'!A51</f>
        <v>0</v>
      </c>
      <c r="C1225" s="150">
        <f>'اسماء العملاء'!B51</f>
        <v>0</v>
      </c>
      <c r="D1225" s="203">
        <f>'اسماء العملاء'!C51</f>
        <v>0</v>
      </c>
      <c r="E1225" s="206"/>
    </row>
    <row r="1226" spans="1:5" ht="21.9" customHeight="1" x14ac:dyDescent="0.3">
      <c r="A1226" s="42">
        <v>51</v>
      </c>
      <c r="B1226" s="150">
        <f>'اسماء العملاء'!A52</f>
        <v>0</v>
      </c>
      <c r="C1226" s="150">
        <f>'اسماء العملاء'!B52</f>
        <v>0</v>
      </c>
      <c r="D1226" s="203">
        <f>'اسماء العملاء'!C52</f>
        <v>0</v>
      </c>
      <c r="E1226" s="206"/>
    </row>
    <row r="1227" spans="1:5" ht="21.9" customHeight="1" x14ac:dyDescent="0.3">
      <c r="A1227" s="42">
        <v>52</v>
      </c>
      <c r="B1227" s="150">
        <f>'اسماء العملاء'!A53</f>
        <v>0</v>
      </c>
      <c r="C1227" s="150">
        <f>'اسماء العملاء'!B53</f>
        <v>0</v>
      </c>
      <c r="D1227" s="203">
        <f>'اسماء العملاء'!C53</f>
        <v>0</v>
      </c>
      <c r="E1227" s="206"/>
    </row>
    <row r="1228" spans="1:5" ht="21.9" customHeight="1" x14ac:dyDescent="0.3">
      <c r="A1228" s="42">
        <v>53</v>
      </c>
      <c r="B1228" s="150">
        <f>'اسماء العملاء'!A54</f>
        <v>0</v>
      </c>
      <c r="C1228" s="150">
        <f>'اسماء العملاء'!B54</f>
        <v>0</v>
      </c>
      <c r="D1228" s="203">
        <f>'اسماء العملاء'!C54</f>
        <v>0</v>
      </c>
      <c r="E1228" s="206"/>
    </row>
    <row r="1229" spans="1:5" ht="21.9" customHeight="1" x14ac:dyDescent="0.3">
      <c r="A1229" s="42">
        <v>54</v>
      </c>
      <c r="B1229" s="150">
        <f>'اسماء العملاء'!A55</f>
        <v>0</v>
      </c>
      <c r="C1229" s="150">
        <f>'اسماء العملاء'!B55</f>
        <v>0</v>
      </c>
      <c r="D1229" s="203">
        <f>'اسماء العملاء'!C55</f>
        <v>0</v>
      </c>
      <c r="E1229" s="206"/>
    </row>
    <row r="1230" spans="1:5" ht="21.9" customHeight="1" x14ac:dyDescent="0.3">
      <c r="A1230" s="42">
        <v>55</v>
      </c>
      <c r="B1230" s="150">
        <f>'اسماء العملاء'!A56</f>
        <v>0</v>
      </c>
      <c r="C1230" s="150">
        <f>'اسماء العملاء'!B56</f>
        <v>0</v>
      </c>
      <c r="D1230" s="203">
        <f>'اسماء العملاء'!C56</f>
        <v>0</v>
      </c>
      <c r="E1230" s="206"/>
    </row>
    <row r="1231" spans="1:5" ht="21.9" customHeight="1" x14ac:dyDescent="0.3">
      <c r="A1231" s="42">
        <v>56</v>
      </c>
      <c r="B1231" s="150">
        <f>'اسماء العملاء'!A57</f>
        <v>0</v>
      </c>
      <c r="C1231" s="150">
        <f>'اسماء العملاء'!B57</f>
        <v>0</v>
      </c>
      <c r="D1231" s="203">
        <f>'اسماء العملاء'!C57</f>
        <v>0</v>
      </c>
      <c r="E1231" s="206"/>
    </row>
    <row r="1232" spans="1:5" ht="21.9" customHeight="1" x14ac:dyDescent="0.3">
      <c r="A1232" s="42">
        <v>57</v>
      </c>
      <c r="B1232" s="150">
        <f>'اسماء العملاء'!A58</f>
        <v>0</v>
      </c>
      <c r="C1232" s="150">
        <f>'اسماء العملاء'!B58</f>
        <v>0</v>
      </c>
      <c r="D1232" s="203">
        <f>'اسماء العملاء'!C58</f>
        <v>0</v>
      </c>
      <c r="E1232" s="206"/>
    </row>
    <row r="1233" spans="1:5" ht="21.9" customHeight="1" x14ac:dyDescent="0.3">
      <c r="A1233" s="42">
        <v>58</v>
      </c>
      <c r="B1233" s="150">
        <f>'اسماء العملاء'!A59</f>
        <v>0</v>
      </c>
      <c r="C1233" s="150">
        <f>'اسماء العملاء'!B59</f>
        <v>0</v>
      </c>
      <c r="D1233" s="203">
        <f>'اسماء العملاء'!C59</f>
        <v>0</v>
      </c>
      <c r="E1233" s="206"/>
    </row>
    <row r="1234" spans="1:5" ht="21.9" customHeight="1" x14ac:dyDescent="0.3">
      <c r="A1234" s="42">
        <v>59</v>
      </c>
      <c r="B1234" s="150">
        <f>'اسماء العملاء'!A60</f>
        <v>0</v>
      </c>
      <c r="C1234" s="150">
        <f>'اسماء العملاء'!B60</f>
        <v>0</v>
      </c>
      <c r="D1234" s="203">
        <f>'اسماء العملاء'!C60</f>
        <v>0</v>
      </c>
      <c r="E1234" s="206"/>
    </row>
    <row r="1235" spans="1:5" ht="21.9" customHeight="1" x14ac:dyDescent="0.3">
      <c r="A1235" s="42">
        <v>60</v>
      </c>
      <c r="B1235" s="150">
        <f>'اسماء العملاء'!A61</f>
        <v>0</v>
      </c>
      <c r="C1235" s="150">
        <f>'اسماء العملاء'!B61</f>
        <v>0</v>
      </c>
      <c r="D1235" s="203">
        <f>'اسماء العملاء'!C61</f>
        <v>0</v>
      </c>
      <c r="E1235" s="206"/>
    </row>
    <row r="1236" spans="1:5" ht="21.9" customHeight="1" x14ac:dyDescent="0.3">
      <c r="A1236" s="42">
        <v>61</v>
      </c>
      <c r="B1236" s="150">
        <f>'اسماء العملاء'!A62</f>
        <v>0</v>
      </c>
      <c r="C1236" s="150">
        <f>'اسماء العملاء'!B62</f>
        <v>0</v>
      </c>
      <c r="D1236" s="203">
        <f>'اسماء العملاء'!C62</f>
        <v>0</v>
      </c>
      <c r="E1236" s="206"/>
    </row>
    <row r="1237" spans="1:5" ht="21.9" customHeight="1" x14ac:dyDescent="0.3">
      <c r="A1237" s="42">
        <v>62</v>
      </c>
      <c r="B1237" s="150">
        <f>'اسماء العملاء'!A63</f>
        <v>0</v>
      </c>
      <c r="C1237" s="150">
        <f>'اسماء العملاء'!B63</f>
        <v>0</v>
      </c>
      <c r="D1237" s="203">
        <f>'اسماء العملاء'!C63</f>
        <v>0</v>
      </c>
      <c r="E1237" s="206"/>
    </row>
    <row r="1238" spans="1:5" ht="21.9" customHeight="1" x14ac:dyDescent="0.3">
      <c r="A1238" s="42">
        <v>63</v>
      </c>
      <c r="B1238" s="150">
        <f>'اسماء العملاء'!A64</f>
        <v>0</v>
      </c>
      <c r="C1238" s="150">
        <f>'اسماء العملاء'!B64</f>
        <v>0</v>
      </c>
      <c r="D1238" s="203">
        <f>'اسماء العملاء'!C64</f>
        <v>0</v>
      </c>
      <c r="E1238" s="206"/>
    </row>
    <row r="1239" spans="1:5" ht="21.9" customHeight="1" x14ac:dyDescent="0.3">
      <c r="A1239" s="42">
        <v>64</v>
      </c>
      <c r="B1239" s="150">
        <f>'اسماء العملاء'!A65</f>
        <v>0</v>
      </c>
      <c r="C1239" s="150">
        <f>'اسماء العملاء'!B65</f>
        <v>0</v>
      </c>
      <c r="D1239" s="203">
        <f>'اسماء العملاء'!C65</f>
        <v>0</v>
      </c>
      <c r="E1239" s="206"/>
    </row>
    <row r="1240" spans="1:5" ht="21.9" customHeight="1" x14ac:dyDescent="0.3">
      <c r="A1240" s="42">
        <v>65</v>
      </c>
      <c r="B1240" s="150">
        <f>'اسماء العملاء'!A66</f>
        <v>0</v>
      </c>
      <c r="C1240" s="150">
        <f>'اسماء العملاء'!B66</f>
        <v>0</v>
      </c>
      <c r="D1240" s="203">
        <f>'اسماء العملاء'!C66</f>
        <v>0</v>
      </c>
      <c r="E1240" s="206"/>
    </row>
    <row r="1241" spans="1:5" ht="21.9" customHeight="1" x14ac:dyDescent="0.3">
      <c r="A1241" s="42">
        <v>66</v>
      </c>
      <c r="B1241" s="150">
        <f>'اسماء العملاء'!A67</f>
        <v>0</v>
      </c>
      <c r="C1241" s="150">
        <f>'اسماء العملاء'!B67</f>
        <v>0</v>
      </c>
      <c r="D1241" s="203">
        <f>'اسماء العملاء'!C67</f>
        <v>0</v>
      </c>
      <c r="E1241" s="206"/>
    </row>
    <row r="1242" spans="1:5" ht="21.9" customHeight="1" x14ac:dyDescent="0.3">
      <c r="A1242" s="42">
        <v>67</v>
      </c>
      <c r="B1242" s="150">
        <f>'اسماء العملاء'!A68</f>
        <v>0</v>
      </c>
      <c r="C1242" s="150">
        <f>'اسماء العملاء'!B68</f>
        <v>0</v>
      </c>
      <c r="D1242" s="203">
        <f>'اسماء العملاء'!C68</f>
        <v>0</v>
      </c>
      <c r="E1242" s="206"/>
    </row>
    <row r="1243" spans="1:5" ht="21.9" customHeight="1" x14ac:dyDescent="0.3">
      <c r="A1243" s="42">
        <v>68</v>
      </c>
      <c r="B1243" s="150">
        <f>'اسماء العملاء'!A69</f>
        <v>0</v>
      </c>
      <c r="C1243" s="150">
        <f>'اسماء العملاء'!B69</f>
        <v>0</v>
      </c>
      <c r="D1243" s="203">
        <f>'اسماء العملاء'!C69</f>
        <v>0</v>
      </c>
      <c r="E1243" s="206"/>
    </row>
    <row r="1244" spans="1:5" ht="21.9" customHeight="1" x14ac:dyDescent="0.3">
      <c r="A1244" s="42">
        <v>69</v>
      </c>
      <c r="B1244" s="150">
        <f>'اسماء العملاء'!A70</f>
        <v>0</v>
      </c>
      <c r="C1244" s="150">
        <f>'اسماء العملاء'!B70</f>
        <v>0</v>
      </c>
      <c r="D1244" s="203">
        <f>'اسماء العملاء'!C70</f>
        <v>0</v>
      </c>
      <c r="E1244" s="206"/>
    </row>
    <row r="1245" spans="1:5" ht="21.9" customHeight="1" x14ac:dyDescent="0.3">
      <c r="A1245" s="42">
        <v>70</v>
      </c>
      <c r="B1245" s="150">
        <f>'اسماء العملاء'!A71</f>
        <v>0</v>
      </c>
      <c r="C1245" s="150">
        <f>'اسماء العملاء'!B71</f>
        <v>0</v>
      </c>
      <c r="D1245" s="203">
        <f>'اسماء العملاء'!C71</f>
        <v>0</v>
      </c>
      <c r="E1245" s="206"/>
    </row>
    <row r="1246" spans="1:5" ht="21.9" customHeight="1" x14ac:dyDescent="0.3">
      <c r="A1246" s="42">
        <v>71</v>
      </c>
      <c r="B1246" s="150">
        <f>'اسماء العملاء'!A72</f>
        <v>0</v>
      </c>
      <c r="C1246" s="150">
        <f>'اسماء العملاء'!B72</f>
        <v>0</v>
      </c>
      <c r="D1246" s="203">
        <f>'اسماء العملاء'!C72</f>
        <v>0</v>
      </c>
      <c r="E1246" s="206"/>
    </row>
    <row r="1247" spans="1:5" ht="21.9" customHeight="1" x14ac:dyDescent="0.3">
      <c r="A1247" s="42">
        <v>72</v>
      </c>
      <c r="B1247" s="150">
        <f>'اسماء العملاء'!A73</f>
        <v>0</v>
      </c>
      <c r="C1247" s="150">
        <f>'اسماء العملاء'!B73</f>
        <v>0</v>
      </c>
      <c r="D1247" s="203">
        <f>'اسماء العملاء'!C73</f>
        <v>0</v>
      </c>
      <c r="E1247" s="206"/>
    </row>
    <row r="1248" spans="1:5" ht="21.9" customHeight="1" x14ac:dyDescent="0.3">
      <c r="A1248" s="42">
        <v>73</v>
      </c>
      <c r="B1248" s="150">
        <f>'اسماء العملاء'!A74</f>
        <v>0</v>
      </c>
      <c r="C1248" s="150">
        <f>'اسماء العملاء'!B74</f>
        <v>0</v>
      </c>
      <c r="D1248" s="203">
        <f>'اسماء العملاء'!C74</f>
        <v>0</v>
      </c>
      <c r="E1248" s="206"/>
    </row>
    <row r="1249" spans="1:5" ht="21.9" customHeight="1" x14ac:dyDescent="0.3">
      <c r="A1249" s="42">
        <v>74</v>
      </c>
      <c r="B1249" s="150">
        <f>'اسماء العملاء'!A75</f>
        <v>0</v>
      </c>
      <c r="C1249" s="150">
        <f>'اسماء العملاء'!B75</f>
        <v>0</v>
      </c>
      <c r="D1249" s="203">
        <f>'اسماء العملاء'!C75</f>
        <v>0</v>
      </c>
      <c r="E1249" s="206"/>
    </row>
    <row r="1250" spans="1:5" ht="21.9" customHeight="1" x14ac:dyDescent="0.3">
      <c r="A1250" s="42">
        <v>75</v>
      </c>
      <c r="B1250" s="150">
        <f>'اسماء العملاء'!A76</f>
        <v>0</v>
      </c>
      <c r="C1250" s="150">
        <f>'اسماء العملاء'!B76</f>
        <v>0</v>
      </c>
      <c r="D1250" s="203">
        <f>'اسماء العملاء'!C76</f>
        <v>0</v>
      </c>
      <c r="E1250" s="206"/>
    </row>
    <row r="1251" spans="1:5" ht="21.9" customHeight="1" x14ac:dyDescent="0.3">
      <c r="A1251" s="42">
        <v>76</v>
      </c>
      <c r="B1251" s="150">
        <f>'اسماء العملاء'!A77</f>
        <v>0</v>
      </c>
      <c r="C1251" s="150">
        <f>'اسماء العملاء'!B77</f>
        <v>0</v>
      </c>
      <c r="D1251" s="203">
        <f>'اسماء العملاء'!C77</f>
        <v>0</v>
      </c>
      <c r="E1251" s="206"/>
    </row>
    <row r="1252" spans="1:5" ht="21.9" customHeight="1" x14ac:dyDescent="0.3">
      <c r="A1252" s="42">
        <v>77</v>
      </c>
      <c r="B1252" s="150">
        <f>'اسماء العملاء'!A78</f>
        <v>0</v>
      </c>
      <c r="C1252" s="150">
        <f>'اسماء العملاء'!B78</f>
        <v>0</v>
      </c>
      <c r="D1252" s="203">
        <f>'اسماء العملاء'!C78</f>
        <v>0</v>
      </c>
      <c r="E1252" s="206"/>
    </row>
    <row r="1253" spans="1:5" ht="21.9" customHeight="1" x14ac:dyDescent="0.3">
      <c r="A1253" s="42">
        <v>78</v>
      </c>
      <c r="B1253" s="150">
        <f>'اسماء العملاء'!A79</f>
        <v>0</v>
      </c>
      <c r="C1253" s="150">
        <f>'اسماء العملاء'!B79</f>
        <v>0</v>
      </c>
      <c r="D1253" s="203">
        <f>'اسماء العملاء'!C79</f>
        <v>0</v>
      </c>
      <c r="E1253" s="206"/>
    </row>
    <row r="1254" spans="1:5" ht="21.9" customHeight="1" x14ac:dyDescent="0.3">
      <c r="A1254" s="42">
        <v>79</v>
      </c>
      <c r="B1254" s="150">
        <f>'اسماء العملاء'!A80</f>
        <v>0</v>
      </c>
      <c r="C1254" s="150">
        <f>'اسماء العملاء'!B80</f>
        <v>0</v>
      </c>
      <c r="D1254" s="203">
        <f>'اسماء العملاء'!C80</f>
        <v>0</v>
      </c>
      <c r="E1254" s="206"/>
    </row>
    <row r="1255" spans="1:5" ht="21.9" customHeight="1" x14ac:dyDescent="0.3">
      <c r="A1255" s="42">
        <v>80</v>
      </c>
      <c r="B1255" s="150">
        <f>'اسماء العملاء'!A81</f>
        <v>0</v>
      </c>
      <c r="C1255" s="150">
        <f>'اسماء العملاء'!B81</f>
        <v>0</v>
      </c>
      <c r="D1255" s="203">
        <f>'اسماء العملاء'!C81</f>
        <v>0</v>
      </c>
      <c r="E1255" s="206"/>
    </row>
    <row r="1256" spans="1:5" ht="21.9" customHeight="1" x14ac:dyDescent="0.3">
      <c r="A1256" s="42">
        <v>81</v>
      </c>
      <c r="B1256" s="150">
        <f>'اسماء العملاء'!A82</f>
        <v>0</v>
      </c>
      <c r="C1256" s="150">
        <f>'اسماء العملاء'!B82</f>
        <v>0</v>
      </c>
      <c r="D1256" s="203">
        <f>'اسماء العملاء'!C82</f>
        <v>0</v>
      </c>
      <c r="E1256" s="206"/>
    </row>
    <row r="1257" spans="1:5" ht="21.9" customHeight="1" x14ac:dyDescent="0.3">
      <c r="A1257" s="42">
        <v>82</v>
      </c>
      <c r="B1257" s="150">
        <f>'اسماء العملاء'!A83</f>
        <v>0</v>
      </c>
      <c r="C1257" s="150">
        <f>'اسماء العملاء'!B83</f>
        <v>0</v>
      </c>
      <c r="D1257" s="203">
        <f>'اسماء العملاء'!C83</f>
        <v>0</v>
      </c>
      <c r="E1257" s="206"/>
    </row>
    <row r="1258" spans="1:5" ht="21.9" customHeight="1" x14ac:dyDescent="0.3">
      <c r="A1258" s="42">
        <v>83</v>
      </c>
      <c r="B1258" s="150">
        <f>'اسماء العملاء'!A84</f>
        <v>0</v>
      </c>
      <c r="C1258" s="150">
        <f>'اسماء العملاء'!B84</f>
        <v>0</v>
      </c>
      <c r="D1258" s="203">
        <f>'اسماء العملاء'!C84</f>
        <v>0</v>
      </c>
      <c r="E1258" s="206"/>
    </row>
    <row r="1259" spans="1:5" ht="21.9" customHeight="1" x14ac:dyDescent="0.3">
      <c r="A1259" s="42">
        <v>84</v>
      </c>
      <c r="B1259" s="150">
        <f>'اسماء العملاء'!A85</f>
        <v>0</v>
      </c>
      <c r="C1259" s="150">
        <f>'اسماء العملاء'!B85</f>
        <v>0</v>
      </c>
      <c r="D1259" s="203">
        <f>'اسماء العملاء'!C85</f>
        <v>0</v>
      </c>
      <c r="E1259" s="206"/>
    </row>
    <row r="1260" spans="1:5" ht="21.9" customHeight="1" x14ac:dyDescent="0.3">
      <c r="A1260" s="42">
        <v>85</v>
      </c>
      <c r="B1260" s="150">
        <f>'اسماء العملاء'!A86</f>
        <v>0</v>
      </c>
      <c r="C1260" s="150">
        <f>'اسماء العملاء'!B86</f>
        <v>0</v>
      </c>
      <c r="D1260" s="203">
        <f>'اسماء العملاء'!C86</f>
        <v>0</v>
      </c>
      <c r="E1260" s="206"/>
    </row>
    <row r="1261" spans="1:5" ht="21.9" customHeight="1" x14ac:dyDescent="0.3">
      <c r="A1261" s="42">
        <v>86</v>
      </c>
      <c r="B1261" s="150">
        <f>'اسماء العملاء'!A87</f>
        <v>0</v>
      </c>
      <c r="C1261" s="150">
        <f>'اسماء العملاء'!B87</f>
        <v>0</v>
      </c>
      <c r="D1261" s="203">
        <f>'اسماء العملاء'!C87</f>
        <v>0</v>
      </c>
      <c r="E1261" s="206"/>
    </row>
    <row r="1262" spans="1:5" ht="21.9" customHeight="1" x14ac:dyDescent="0.3">
      <c r="A1262" s="42">
        <v>87</v>
      </c>
      <c r="B1262" s="150">
        <f>'اسماء العملاء'!A88</f>
        <v>0</v>
      </c>
      <c r="C1262" s="150">
        <f>'اسماء العملاء'!B88</f>
        <v>0</v>
      </c>
      <c r="D1262" s="203">
        <f>'اسماء العملاء'!C88</f>
        <v>0</v>
      </c>
      <c r="E1262" s="206"/>
    </row>
    <row r="1263" spans="1:5" ht="21.9" customHeight="1" x14ac:dyDescent="0.3">
      <c r="A1263" s="42">
        <v>88</v>
      </c>
      <c r="B1263" s="150">
        <f>'اسماء العملاء'!A89</f>
        <v>0</v>
      </c>
      <c r="C1263" s="150">
        <f>'اسماء العملاء'!B89</f>
        <v>0</v>
      </c>
      <c r="D1263" s="203">
        <f>'اسماء العملاء'!C89</f>
        <v>0</v>
      </c>
      <c r="E1263" s="206"/>
    </row>
    <row r="1264" spans="1:5" ht="21.9" customHeight="1" x14ac:dyDescent="0.3">
      <c r="A1264" s="42">
        <v>89</v>
      </c>
      <c r="B1264" s="150">
        <f>'اسماء العملاء'!A90</f>
        <v>0</v>
      </c>
      <c r="C1264" s="150">
        <f>'اسماء العملاء'!B90</f>
        <v>0</v>
      </c>
      <c r="D1264" s="203">
        <f>'اسماء العملاء'!C90</f>
        <v>0</v>
      </c>
      <c r="E1264" s="206"/>
    </row>
    <row r="1265" spans="1:5" ht="21.9" customHeight="1" x14ac:dyDescent="0.3">
      <c r="A1265" s="42">
        <v>90</v>
      </c>
      <c r="B1265" s="150">
        <f>'اسماء العملاء'!A91</f>
        <v>0</v>
      </c>
      <c r="C1265" s="150">
        <f>'اسماء العملاء'!B91</f>
        <v>0</v>
      </c>
      <c r="D1265" s="203">
        <f>'اسماء العملاء'!C91</f>
        <v>0</v>
      </c>
      <c r="E1265" s="206"/>
    </row>
    <row r="1266" spans="1:5" ht="21.9" customHeight="1" x14ac:dyDescent="0.3">
      <c r="A1266" s="42">
        <v>91</v>
      </c>
      <c r="B1266" s="150">
        <f>'اسماء العملاء'!A92</f>
        <v>0</v>
      </c>
      <c r="C1266" s="150">
        <f>'اسماء العملاء'!B92</f>
        <v>0</v>
      </c>
      <c r="D1266" s="203">
        <f>'اسماء العملاء'!C92</f>
        <v>0</v>
      </c>
      <c r="E1266" s="206"/>
    </row>
    <row r="1267" spans="1:5" ht="21.9" customHeight="1" x14ac:dyDescent="0.3">
      <c r="A1267" s="42">
        <v>92</v>
      </c>
      <c r="B1267" s="150">
        <f>'اسماء العملاء'!A93</f>
        <v>0</v>
      </c>
      <c r="C1267" s="150">
        <f>'اسماء العملاء'!B93</f>
        <v>0</v>
      </c>
      <c r="D1267" s="203">
        <f>'اسماء العملاء'!C93</f>
        <v>0</v>
      </c>
      <c r="E1267" s="206"/>
    </row>
    <row r="1268" spans="1:5" ht="21.9" customHeight="1" x14ac:dyDescent="0.3">
      <c r="A1268" s="42">
        <v>93</v>
      </c>
      <c r="B1268" s="150">
        <f>'اسماء العملاء'!A94</f>
        <v>0</v>
      </c>
      <c r="C1268" s="150">
        <f>'اسماء العملاء'!B94</f>
        <v>0</v>
      </c>
      <c r="D1268" s="203">
        <f>'اسماء العملاء'!C94</f>
        <v>0</v>
      </c>
      <c r="E1268" s="206"/>
    </row>
    <row r="1269" spans="1:5" ht="21.9" customHeight="1" x14ac:dyDescent="0.3">
      <c r="A1269" s="42">
        <v>94</v>
      </c>
      <c r="B1269" s="150">
        <f>'اسماء العملاء'!A95</f>
        <v>0</v>
      </c>
      <c r="C1269" s="150">
        <f>'اسماء العملاء'!B95</f>
        <v>0</v>
      </c>
      <c r="D1269" s="203">
        <f>'اسماء العملاء'!C95</f>
        <v>0</v>
      </c>
      <c r="E1269" s="206"/>
    </row>
    <row r="1270" spans="1:5" ht="21.9" customHeight="1" x14ac:dyDescent="0.3">
      <c r="A1270" s="42">
        <v>95</v>
      </c>
      <c r="B1270" s="150">
        <f>'اسماء العملاء'!A96</f>
        <v>0</v>
      </c>
      <c r="C1270" s="150">
        <f>'اسماء العملاء'!B96</f>
        <v>0</v>
      </c>
      <c r="D1270" s="203">
        <f>'اسماء العملاء'!C96</f>
        <v>0</v>
      </c>
      <c r="E1270" s="206"/>
    </row>
    <row r="1271" spans="1:5" ht="21.9" customHeight="1" x14ac:dyDescent="0.3">
      <c r="A1271" s="42">
        <v>96</v>
      </c>
      <c r="B1271" s="150">
        <f>'اسماء العملاء'!A97</f>
        <v>0</v>
      </c>
      <c r="C1271" s="150">
        <f>'اسماء العملاء'!B97</f>
        <v>0</v>
      </c>
      <c r="D1271" s="203">
        <f>'اسماء العملاء'!C97</f>
        <v>0</v>
      </c>
      <c r="E1271" s="206"/>
    </row>
    <row r="1272" spans="1:5" ht="21.9" customHeight="1" x14ac:dyDescent="0.3">
      <c r="A1272" s="42">
        <v>97</v>
      </c>
      <c r="B1272" s="150">
        <f>'اسماء العملاء'!A98</f>
        <v>0</v>
      </c>
      <c r="C1272" s="150">
        <f>'اسماء العملاء'!B98</f>
        <v>0</v>
      </c>
      <c r="D1272" s="203">
        <f>'اسماء العملاء'!C98</f>
        <v>0</v>
      </c>
      <c r="E1272" s="206"/>
    </row>
    <row r="1273" spans="1:5" ht="21.9" customHeight="1" x14ac:dyDescent="0.3">
      <c r="A1273" s="42">
        <v>98</v>
      </c>
      <c r="B1273" s="150">
        <f>'اسماء العملاء'!A99</f>
        <v>0</v>
      </c>
      <c r="C1273" s="150">
        <f>'اسماء العملاء'!B99</f>
        <v>0</v>
      </c>
      <c r="D1273" s="203">
        <f>'اسماء العملاء'!C99</f>
        <v>0</v>
      </c>
      <c r="E1273" s="206"/>
    </row>
    <row r="1274" spans="1:5" ht="21.9" customHeight="1" x14ac:dyDescent="0.3">
      <c r="A1274" s="42">
        <v>99</v>
      </c>
      <c r="B1274" s="150">
        <f>'اسماء العملاء'!A100</f>
        <v>0</v>
      </c>
      <c r="C1274" s="150">
        <f>'اسماء العملاء'!B100</f>
        <v>0</v>
      </c>
      <c r="D1274" s="203">
        <f>'اسماء العملاء'!C100</f>
        <v>0</v>
      </c>
      <c r="E1274" s="206"/>
    </row>
    <row r="1275" spans="1:5" ht="21.9" customHeight="1" thickBot="1" x14ac:dyDescent="0.35">
      <c r="A1275" s="47">
        <v>100</v>
      </c>
      <c r="B1275" s="151">
        <f>'اسماء العملاء'!A101</f>
        <v>0</v>
      </c>
      <c r="C1275" s="151">
        <f>'اسماء العملاء'!B101</f>
        <v>0</v>
      </c>
      <c r="D1275" s="204">
        <f>'اسماء العملاء'!C101</f>
        <v>0</v>
      </c>
      <c r="E1275" s="206"/>
    </row>
  </sheetData>
  <dataValidations disablePrompts="1" count="1">
    <dataValidation type="list" allowBlank="1" showInputMessage="1" showErrorMessage="1" sqref="B3">
      <formula1>$B$1176:$B$1275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الصفحة الرئيسية</vt:lpstr>
      <vt:lpstr>بيان الصيانة</vt:lpstr>
      <vt:lpstr>الرصيد الثابت</vt:lpstr>
      <vt:lpstr>انواع الفلاتر</vt:lpstr>
      <vt:lpstr>اسماء العملاء</vt:lpstr>
      <vt:lpstr>الدخول</vt:lpstr>
      <vt:lpstr>العملاء</vt:lpstr>
      <vt:lpstr>الصيانة</vt:lpstr>
      <vt:lpstr>ايصلات مجمعة</vt:lpstr>
      <vt:lpstr>الفواتير</vt:lpstr>
      <vt:lpstr>الفواتير!Print_Area</vt:lpstr>
      <vt:lpstr>اسم_العميل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Tarek</cp:lastModifiedBy>
  <cp:lastPrinted>2018-09-20T08:29:48Z</cp:lastPrinted>
  <dcterms:created xsi:type="dcterms:W3CDTF">2018-09-18T09:02:25Z</dcterms:created>
  <dcterms:modified xsi:type="dcterms:W3CDTF">2018-09-22T12:56:28Z</dcterms:modified>
</cp:coreProperties>
</file>