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9140" windowHeight="7440" firstSheet="1" activeTab="1"/>
  </bookViews>
  <sheets>
    <sheet name="ورقة1" sheetId="1" state="hidden" r:id="rId1"/>
    <sheet name="salim" sheetId="2" r:id="rId2"/>
  </sheets>
  <definedNames>
    <definedName name="Names">salim!$S$3:INDEX(salim!$S$3:$S$100,COUNTIF(salim!$S$3:$S$100,"?*"))</definedName>
  </definedNames>
  <calcPr calcId="144525"/>
</workbook>
</file>

<file path=xl/calcChain.xml><?xml version="1.0" encoding="utf-8"?>
<calcChain xmlns="http://schemas.openxmlformats.org/spreadsheetml/2006/main">
  <c r="B13" i="2" l="1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M3" i="2" l="1" a="1"/>
  <c r="M3" i="2" s="1"/>
  <c r="K100" i="2" s="1"/>
  <c r="G8" i="2" a="1"/>
  <c r="G8" i="2" s="1"/>
  <c r="G9" i="2" a="1"/>
  <c r="G9" i="2" s="1"/>
  <c r="G11" i="2" a="1"/>
  <c r="G11" i="2" s="1"/>
  <c r="G12" i="2" a="1"/>
  <c r="G12" i="2" s="1"/>
  <c r="G13" i="2" a="1"/>
  <c r="G13" i="2" s="1"/>
  <c r="G14" i="2" a="1"/>
  <c r="G14" i="2" s="1"/>
  <c r="G15" i="2" a="1"/>
  <c r="G15" i="2" s="1"/>
  <c r="G16" i="2" a="1"/>
  <c r="G16" i="2" s="1"/>
  <c r="G17" i="2" a="1"/>
  <c r="G17" i="2" s="1"/>
  <c r="G18" i="2" a="1"/>
  <c r="G18" i="2" s="1"/>
  <c r="G19" i="2" a="1"/>
  <c r="G19" i="2" s="1"/>
  <c r="G20" i="2" a="1"/>
  <c r="G20" i="2" s="1"/>
  <c r="G21" i="2" a="1"/>
  <c r="G21" i="2" s="1"/>
  <c r="G22" i="2" a="1"/>
  <c r="G22" i="2" s="1"/>
  <c r="G23" i="2" a="1"/>
  <c r="G23" i="2" s="1"/>
  <c r="G24" i="2" a="1"/>
  <c r="G24" i="2" s="1"/>
  <c r="G25" i="2" a="1"/>
  <c r="G25" i="2" s="1"/>
  <c r="G26" i="2" a="1"/>
  <c r="G26" i="2" s="1"/>
  <c r="G27" i="2" a="1"/>
  <c r="G27" i="2" s="1"/>
  <c r="G28" i="2" a="1"/>
  <c r="G28" i="2" s="1"/>
  <c r="G29" i="2" a="1"/>
  <c r="G29" i="2" s="1"/>
  <c r="G30" i="2" a="1"/>
  <c r="G30" i="2" s="1"/>
  <c r="G31" i="2" a="1"/>
  <c r="G31" i="2" s="1"/>
  <c r="G32" i="2" a="1"/>
  <c r="G32" i="2" s="1"/>
  <c r="G33" i="2" a="1"/>
  <c r="G33" i="2" s="1"/>
  <c r="G34" i="2" a="1"/>
  <c r="G34" i="2" s="1"/>
  <c r="G35" i="2" a="1"/>
  <c r="G35" i="2" s="1"/>
  <c r="G36" i="2" a="1"/>
  <c r="G36" i="2" s="1"/>
  <c r="G37" i="2" a="1"/>
  <c r="G37" i="2" s="1"/>
  <c r="G38" i="2" a="1"/>
  <c r="G38" i="2" s="1"/>
  <c r="G39" i="2" a="1"/>
  <c r="G39" i="2" s="1"/>
  <c r="G40" i="2" a="1"/>
  <c r="G40" i="2" s="1"/>
  <c r="G41" i="2" a="1"/>
  <c r="G41" i="2" s="1"/>
  <c r="G42" i="2" a="1"/>
  <c r="G42" i="2" s="1"/>
  <c r="G43" i="2" a="1"/>
  <c r="G43" i="2" s="1"/>
  <c r="G44" i="2" a="1"/>
  <c r="G44" i="2" s="1"/>
  <c r="G45" i="2" a="1"/>
  <c r="G45" i="2" s="1"/>
  <c r="G46" i="2" a="1"/>
  <c r="G46" i="2" s="1"/>
  <c r="G47" i="2" a="1"/>
  <c r="G47" i="2" s="1"/>
  <c r="G48" i="2" a="1"/>
  <c r="G48" i="2" s="1"/>
  <c r="G49" i="2" a="1"/>
  <c r="G49" i="2" s="1"/>
  <c r="G50" i="2" a="1"/>
  <c r="G50" i="2" s="1"/>
  <c r="G51" i="2" a="1"/>
  <c r="G51" i="2" s="1"/>
  <c r="G52" i="2" a="1"/>
  <c r="G52" i="2" s="1"/>
  <c r="G53" i="2" a="1"/>
  <c r="G53" i="2" s="1"/>
  <c r="G54" i="2" a="1"/>
  <c r="G54" i="2" s="1"/>
  <c r="G55" i="2" a="1"/>
  <c r="G55" i="2" s="1"/>
  <c r="G56" i="2" a="1"/>
  <c r="G56" i="2" s="1"/>
  <c r="G57" i="2" a="1"/>
  <c r="G57" i="2" s="1"/>
  <c r="G58" i="2" a="1"/>
  <c r="G58" i="2" s="1"/>
  <c r="G59" i="2" a="1"/>
  <c r="G59" i="2" s="1"/>
  <c r="G60" i="2" a="1"/>
  <c r="G60" i="2" s="1"/>
  <c r="G61" i="2" a="1"/>
  <c r="G61" i="2" s="1"/>
  <c r="G62" i="2" a="1"/>
  <c r="G62" i="2" s="1"/>
  <c r="G63" i="2" a="1"/>
  <c r="G63" i="2" s="1"/>
  <c r="G64" i="2" a="1"/>
  <c r="G64" i="2" s="1"/>
  <c r="G65" i="2" a="1"/>
  <c r="G65" i="2" s="1"/>
  <c r="G66" i="2" a="1"/>
  <c r="G66" i="2" s="1"/>
  <c r="G67" i="2" a="1"/>
  <c r="G67" i="2" s="1"/>
  <c r="G68" i="2" a="1"/>
  <c r="G68" i="2" s="1"/>
  <c r="G69" i="2" a="1"/>
  <c r="G69" i="2" s="1"/>
  <c r="G70" i="2" a="1"/>
  <c r="G70" i="2" s="1"/>
  <c r="G71" i="2" a="1"/>
  <c r="G71" i="2" s="1"/>
  <c r="G72" i="2" a="1"/>
  <c r="G72" i="2" s="1"/>
  <c r="G73" i="2" a="1"/>
  <c r="G73" i="2" s="1"/>
  <c r="G74" i="2" a="1"/>
  <c r="G74" i="2" s="1"/>
  <c r="G75" i="2" a="1"/>
  <c r="G75" i="2" s="1"/>
  <c r="G76" i="2" a="1"/>
  <c r="G76" i="2" s="1"/>
  <c r="G77" i="2" a="1"/>
  <c r="G77" i="2" s="1"/>
  <c r="G78" i="2" a="1"/>
  <c r="G78" i="2" s="1"/>
  <c r="G79" i="2" a="1"/>
  <c r="G79" i="2" s="1"/>
  <c r="G80" i="2" a="1"/>
  <c r="G80" i="2" s="1"/>
  <c r="G81" i="2" a="1"/>
  <c r="G81" i="2" s="1"/>
  <c r="G82" i="2" a="1"/>
  <c r="G82" i="2" s="1"/>
  <c r="G83" i="2" a="1"/>
  <c r="G83" i="2" s="1"/>
  <c r="G84" i="2" a="1"/>
  <c r="G84" i="2" s="1"/>
  <c r="G85" i="2" a="1"/>
  <c r="G85" i="2" s="1"/>
  <c r="G86" i="2" a="1"/>
  <c r="G86" i="2" s="1"/>
  <c r="G87" i="2" a="1"/>
  <c r="G87" i="2" s="1"/>
  <c r="G88" i="2" a="1"/>
  <c r="G88" i="2" s="1"/>
  <c r="G89" i="2" a="1"/>
  <c r="G89" i="2" s="1"/>
  <c r="G90" i="2" a="1"/>
  <c r="G90" i="2" s="1"/>
  <c r="G91" i="2" a="1"/>
  <c r="G91" i="2" s="1"/>
  <c r="G92" i="2" a="1"/>
  <c r="G92" i="2" s="1"/>
  <c r="G93" i="2" a="1"/>
  <c r="G93" i="2" s="1"/>
  <c r="G94" i="2" a="1"/>
  <c r="G94" i="2" s="1"/>
  <c r="G95" i="2" a="1"/>
  <c r="G95" i="2" s="1"/>
  <c r="G96" i="2" a="1"/>
  <c r="G96" i="2" s="1"/>
  <c r="G97" i="2" a="1"/>
  <c r="G97" i="2" s="1"/>
  <c r="G98" i="2" a="1"/>
  <c r="G98" i="2" s="1"/>
  <c r="G99" i="2" a="1"/>
  <c r="G99" i="2" s="1"/>
  <c r="G10" i="2" a="1"/>
  <c r="G10" i="2" s="1"/>
  <c r="B4" i="2"/>
  <c r="B5" i="2"/>
  <c r="B6" i="2"/>
  <c r="B7" i="2"/>
  <c r="H3" i="2" a="1"/>
  <c r="H3" i="2" s="1"/>
  <c r="H4" i="2" a="1"/>
  <c r="H4" i="2" s="1"/>
  <c r="H5" i="2" a="1"/>
  <c r="H5" i="2" s="1"/>
  <c r="H6" i="2" a="1"/>
  <c r="H6" i="2" s="1"/>
  <c r="H7" i="2" a="1"/>
  <c r="H7" i="2" s="1"/>
  <c r="H8" i="2" a="1"/>
  <c r="H8" i="2" s="1"/>
  <c r="H9" i="2" a="1"/>
  <c r="H9" i="2" s="1"/>
  <c r="H10" i="2" a="1"/>
  <c r="H10" i="2" s="1"/>
  <c r="H11" i="2" a="1"/>
  <c r="H11" i="2" s="1"/>
  <c r="H12" i="2" a="1"/>
  <c r="H12" i="2" s="1"/>
  <c r="H13" i="2" a="1"/>
  <c r="H13" i="2" s="1"/>
  <c r="H14" i="2" a="1"/>
  <c r="H14" i="2" s="1"/>
  <c r="H15" i="2" a="1"/>
  <c r="H15" i="2" s="1"/>
  <c r="H16" i="2" a="1"/>
  <c r="H16" i="2" s="1"/>
  <c r="H17" i="2" a="1"/>
  <c r="H17" i="2" s="1"/>
  <c r="H18" i="2" a="1"/>
  <c r="H18" i="2" s="1"/>
  <c r="H19" i="2" a="1"/>
  <c r="H19" i="2" s="1"/>
  <c r="H20" i="2" a="1"/>
  <c r="H20" i="2" s="1"/>
  <c r="H21" i="2" a="1"/>
  <c r="H21" i="2" s="1"/>
  <c r="H22" i="2" a="1"/>
  <c r="H22" i="2" s="1"/>
  <c r="H23" i="2" a="1"/>
  <c r="H23" i="2" s="1"/>
  <c r="H24" i="2" a="1"/>
  <c r="H24" i="2" s="1"/>
  <c r="H25" i="2" a="1"/>
  <c r="H25" i="2" s="1"/>
  <c r="H26" i="2" a="1"/>
  <c r="H26" i="2" s="1"/>
  <c r="H27" i="2" a="1"/>
  <c r="H27" i="2" s="1"/>
  <c r="H28" i="2" a="1"/>
  <c r="H28" i="2" s="1"/>
  <c r="H29" i="2" a="1"/>
  <c r="H29" i="2" s="1"/>
  <c r="H30" i="2" a="1"/>
  <c r="H30" i="2" s="1"/>
  <c r="H31" i="2" a="1"/>
  <c r="H31" i="2" s="1"/>
  <c r="H32" i="2" a="1"/>
  <c r="H32" i="2" s="1"/>
  <c r="H33" i="2" a="1"/>
  <c r="H33" i="2" s="1"/>
  <c r="H34" i="2" a="1"/>
  <c r="H34" i="2" s="1"/>
  <c r="H35" i="2" a="1"/>
  <c r="H35" i="2" s="1"/>
  <c r="H38" i="2" a="1"/>
  <c r="H38" i="2" s="1"/>
  <c r="H39" i="2" a="1"/>
  <c r="H39" i="2" s="1"/>
  <c r="H40" i="2" a="1"/>
  <c r="H40" i="2" s="1"/>
  <c r="H41" i="2" a="1"/>
  <c r="H41" i="2" s="1"/>
  <c r="S41" i="2" a="1"/>
  <c r="S41" i="2" s="1"/>
  <c r="H42" i="2" a="1"/>
  <c r="H42" i="2" s="1"/>
  <c r="H43" i="2" a="1"/>
  <c r="H43" i="2" s="1"/>
  <c r="H44" i="2" a="1"/>
  <c r="H44" i="2" s="1"/>
  <c r="H45" i="2" a="1"/>
  <c r="H45" i="2" s="1"/>
  <c r="H46" i="2" a="1"/>
  <c r="H46" i="2" s="1"/>
  <c r="H47" i="2" a="1"/>
  <c r="H47" i="2" s="1"/>
  <c r="H48" i="2" a="1"/>
  <c r="H48" i="2" s="1"/>
  <c r="H49" i="2" a="1"/>
  <c r="H49" i="2" s="1"/>
  <c r="S49" i="2" a="1"/>
  <c r="S49" i="2" s="1"/>
  <c r="H50" i="2" a="1"/>
  <c r="H50" i="2" s="1"/>
  <c r="H51" i="2" a="1"/>
  <c r="H51" i="2" s="1"/>
  <c r="H52" i="2" a="1"/>
  <c r="H52" i="2" s="1"/>
  <c r="H53" i="2" a="1"/>
  <c r="H53" i="2" s="1"/>
  <c r="H54" i="2" a="1"/>
  <c r="H54" i="2" s="1"/>
  <c r="H55" i="2" a="1"/>
  <c r="H55" i="2" s="1"/>
  <c r="H56" i="2" a="1"/>
  <c r="H56" i="2" s="1"/>
  <c r="H57" i="2" a="1"/>
  <c r="H57" i="2" s="1"/>
  <c r="H58" i="2" a="1"/>
  <c r="H58" i="2" s="1"/>
  <c r="H59" i="2" a="1"/>
  <c r="H59" i="2" s="1"/>
  <c r="H60" i="2" a="1"/>
  <c r="H60" i="2" s="1"/>
  <c r="H61" i="2" a="1"/>
  <c r="H61" i="2" s="1"/>
  <c r="H62" i="2" a="1"/>
  <c r="H62" i="2" s="1"/>
  <c r="H63" i="2" a="1"/>
  <c r="H63" i="2" s="1"/>
  <c r="H64" i="2" a="1"/>
  <c r="H64" i="2" s="1"/>
  <c r="H65" i="2" a="1"/>
  <c r="H65" i="2" s="1"/>
  <c r="H66" i="2" a="1"/>
  <c r="H66" i="2" s="1"/>
  <c r="H67" i="2" a="1"/>
  <c r="H67" i="2" s="1"/>
  <c r="H68" i="2" a="1"/>
  <c r="H68" i="2" s="1"/>
  <c r="H69" i="2" a="1"/>
  <c r="H69" i="2" s="1"/>
  <c r="H70" i="2" a="1"/>
  <c r="H70" i="2" s="1"/>
  <c r="H71" i="2" a="1"/>
  <c r="H71" i="2" s="1"/>
  <c r="H72" i="2" a="1"/>
  <c r="H72" i="2" s="1"/>
  <c r="H73" i="2" a="1"/>
  <c r="H73" i="2" s="1"/>
  <c r="H74" i="2" a="1"/>
  <c r="H74" i="2" s="1"/>
  <c r="H75" i="2" a="1"/>
  <c r="H75" i="2" s="1"/>
  <c r="H76" i="2" a="1"/>
  <c r="H76" i="2" s="1"/>
  <c r="H77" i="2" a="1"/>
  <c r="H77" i="2" s="1"/>
  <c r="H78" i="2" a="1"/>
  <c r="H78" i="2" s="1"/>
  <c r="H79" i="2" a="1"/>
  <c r="H79" i="2" s="1"/>
  <c r="H80" i="2" a="1"/>
  <c r="H80" i="2" s="1"/>
  <c r="H81" i="2" a="1"/>
  <c r="H81" i="2" s="1"/>
  <c r="H82" i="2" a="1"/>
  <c r="H82" i="2" s="1"/>
  <c r="H83" i="2" a="1"/>
  <c r="H83" i="2" s="1"/>
  <c r="H84" i="2" a="1"/>
  <c r="H84" i="2" s="1"/>
  <c r="H85" i="2" a="1"/>
  <c r="H85" i="2" s="1"/>
  <c r="H86" i="2" a="1"/>
  <c r="H86" i="2" s="1"/>
  <c r="H87" i="2" a="1"/>
  <c r="H87" i="2" s="1"/>
  <c r="H88" i="2" a="1"/>
  <c r="H88" i="2" s="1"/>
  <c r="H89" i="2" a="1"/>
  <c r="H89" i="2" s="1"/>
  <c r="H90" i="2" a="1"/>
  <c r="H90" i="2" s="1"/>
  <c r="H91" i="2" a="1"/>
  <c r="H91" i="2" s="1"/>
  <c r="H92" i="2" a="1"/>
  <c r="H92" i="2" s="1"/>
  <c r="H93" i="2" a="1"/>
  <c r="H93" i="2" s="1"/>
  <c r="S93" i="2" a="1"/>
  <c r="S93" i="2" s="1"/>
  <c r="H94" i="2" a="1"/>
  <c r="H94" i="2" s="1"/>
  <c r="S94" i="2" a="1"/>
  <c r="S94" i="2" s="1"/>
  <c r="H95" i="2" a="1"/>
  <c r="H95" i="2" s="1"/>
  <c r="S95" i="2" a="1"/>
  <c r="S95" i="2" s="1"/>
  <c r="H96" i="2" a="1"/>
  <c r="H96" i="2" s="1"/>
  <c r="S96" i="2" a="1"/>
  <c r="S96" i="2" s="1"/>
  <c r="H97" i="2" a="1"/>
  <c r="H97" i="2" s="1"/>
  <c r="S97" i="2" a="1"/>
  <c r="S97" i="2" s="1"/>
  <c r="H98" i="2" a="1"/>
  <c r="H98" i="2" s="1"/>
  <c r="S98" i="2" a="1"/>
  <c r="S98" i="2" s="1"/>
  <c r="H99" i="2" a="1"/>
  <c r="H99" i="2" s="1"/>
  <c r="S99" i="2" a="1"/>
  <c r="S99" i="2" s="1"/>
  <c r="H100" i="2" a="1"/>
  <c r="H100" i="2" s="1"/>
  <c r="S100" i="2" a="1"/>
  <c r="S100" i="2" s="1"/>
  <c r="K3" i="1"/>
  <c r="K3" i="1" a="1"/>
  <c r="H4" i="1"/>
  <c r="H4" i="1" a="1"/>
  <c r="I4" i="1"/>
  <c r="H5" i="1"/>
  <c r="H5" i="1" a="1"/>
  <c r="I5" i="1"/>
  <c r="H6" i="1"/>
  <c r="H6" i="1" a="1"/>
  <c r="I6" i="1"/>
  <c r="H7" i="1"/>
  <c r="H7" i="1" a="1"/>
  <c r="I7" i="1"/>
  <c r="H8" i="1"/>
  <c r="H8" i="1" a="1"/>
  <c r="I8" i="1"/>
  <c r="H9" i="1"/>
  <c r="H9" i="1" a="1"/>
  <c r="I9" i="1"/>
  <c r="H10" i="1"/>
  <c r="H10" i="1" a="1"/>
  <c r="I10" i="1"/>
  <c r="H11" i="1"/>
  <c r="H11" i="1" a="1"/>
  <c r="I11" i="1"/>
  <c r="H12" i="1"/>
  <c r="H12" i="1" a="1"/>
  <c r="I12" i="1"/>
  <c r="H13" i="1"/>
  <c r="H13" i="1" a="1"/>
  <c r="I13" i="1"/>
  <c r="H14" i="1"/>
  <c r="H14" i="1" a="1"/>
  <c r="I14" i="1"/>
  <c r="H15" i="1"/>
  <c r="H15" i="1" a="1"/>
  <c r="I15" i="1"/>
  <c r="H16" i="1"/>
  <c r="H16" i="1" a="1"/>
  <c r="I16" i="1"/>
  <c r="H17" i="1"/>
  <c r="H17" i="1" a="1"/>
  <c r="I17" i="1"/>
  <c r="H18" i="1"/>
  <c r="H18" i="1" a="1"/>
  <c r="I18" i="1"/>
  <c r="H19" i="1"/>
  <c r="H19" i="1" a="1"/>
  <c r="I19" i="1"/>
  <c r="H20" i="1"/>
  <c r="H20" i="1" a="1"/>
  <c r="I20" i="1"/>
  <c r="H21" i="1"/>
  <c r="H21" i="1" a="1"/>
  <c r="I21" i="1"/>
  <c r="H22" i="1"/>
  <c r="H22" i="1" a="1"/>
  <c r="I22" i="1"/>
  <c r="H23" i="1"/>
  <c r="H23" i="1" a="1"/>
  <c r="I23" i="1"/>
  <c r="H24" i="1"/>
  <c r="H24" i="1" a="1"/>
  <c r="I24" i="1"/>
  <c r="H25" i="1"/>
  <c r="H25" i="1" a="1"/>
  <c r="I25" i="1"/>
  <c r="H26" i="1"/>
  <c r="H26" i="1" a="1"/>
  <c r="I26" i="1"/>
  <c r="H27" i="1"/>
  <c r="H27" i="1" a="1"/>
  <c r="I27" i="1"/>
  <c r="K77" i="2"/>
  <c r="K45" i="2"/>
  <c r="K93" i="2"/>
  <c r="K61" i="2"/>
  <c r="K29" i="2"/>
  <c r="K85" i="2"/>
  <c r="K69" i="2"/>
  <c r="K53" i="2"/>
  <c r="K37" i="2"/>
  <c r="K20" i="2"/>
  <c r="K97" i="2"/>
  <c r="K89" i="2"/>
  <c r="K81" i="2"/>
  <c r="K73" i="2"/>
  <c r="K65" i="2"/>
  <c r="K57" i="2"/>
  <c r="K49" i="2"/>
  <c r="K41" i="2"/>
  <c r="K33" i="2"/>
  <c r="K25" i="2"/>
  <c r="K12" i="2"/>
  <c r="K99" i="2"/>
  <c r="K95" i="2"/>
  <c r="K91" i="2"/>
  <c r="K87" i="2"/>
  <c r="K83" i="2"/>
  <c r="K79" i="2"/>
  <c r="K75" i="2"/>
  <c r="K71" i="2"/>
  <c r="K67" i="2"/>
  <c r="K63" i="2"/>
  <c r="K59" i="2"/>
  <c r="K55" i="2"/>
  <c r="K51" i="2"/>
  <c r="K47" i="2"/>
  <c r="K43" i="2"/>
  <c r="K39" i="2"/>
  <c r="K35" i="2"/>
  <c r="K31" i="2"/>
  <c r="K27" i="2"/>
  <c r="K23" i="2"/>
  <c r="K16" i="2"/>
  <c r="K10" i="2"/>
  <c r="K14" i="2"/>
  <c r="K18" i="2"/>
  <c r="K22" i="2"/>
  <c r="K24" i="2"/>
  <c r="K26" i="2"/>
  <c r="K28" i="2"/>
  <c r="K30" i="2"/>
  <c r="K32" i="2"/>
  <c r="K34" i="2"/>
  <c r="K36" i="2"/>
  <c r="K38" i="2"/>
  <c r="K40" i="2"/>
  <c r="K42" i="2"/>
  <c r="K44" i="2"/>
  <c r="K46" i="2"/>
  <c r="K48" i="2"/>
  <c r="K50" i="2"/>
  <c r="K52" i="2"/>
  <c r="K54" i="2"/>
  <c r="K56" i="2"/>
  <c r="K58" i="2"/>
  <c r="K60" i="2"/>
  <c r="K62" i="2"/>
  <c r="K64" i="2"/>
  <c r="K66" i="2"/>
  <c r="K68" i="2"/>
  <c r="K70" i="2"/>
  <c r="K72" i="2"/>
  <c r="K74" i="2"/>
  <c r="K76" i="2"/>
  <c r="K78" i="2"/>
  <c r="K80" i="2"/>
  <c r="K82" i="2"/>
  <c r="K84" i="2"/>
  <c r="K86" i="2"/>
  <c r="K88" i="2"/>
  <c r="K90" i="2"/>
  <c r="K92" i="2"/>
  <c r="K94" i="2"/>
  <c r="K96" i="2"/>
  <c r="K98" i="2"/>
  <c r="S45" i="2" a="1"/>
  <c r="S45" i="2" s="1"/>
  <c r="S53" i="2" a="1"/>
  <c r="S53" i="2" s="1"/>
  <c r="S54" i="2" a="1"/>
  <c r="S54" i="2" s="1"/>
  <c r="S55" i="2" a="1"/>
  <c r="S55" i="2" s="1"/>
  <c r="S56" i="2" a="1"/>
  <c r="S56" i="2" s="1"/>
  <c r="S57" i="2" a="1"/>
  <c r="S57" i="2" s="1"/>
  <c r="S58" i="2" a="1"/>
  <c r="S58" i="2" s="1"/>
  <c r="S59" i="2" a="1"/>
  <c r="S59" i="2" s="1"/>
  <c r="S60" i="2" a="1"/>
  <c r="S60" i="2" s="1"/>
  <c r="S61" i="2" a="1"/>
  <c r="S61" i="2" s="1"/>
  <c r="S62" i="2" a="1"/>
  <c r="S62" i="2" s="1"/>
  <c r="S63" i="2" a="1"/>
  <c r="S63" i="2" s="1"/>
  <c r="S64" i="2" a="1"/>
  <c r="S64" i="2" s="1"/>
  <c r="S65" i="2" a="1"/>
  <c r="S65" i="2" s="1"/>
  <c r="S66" i="2" a="1"/>
  <c r="S66" i="2" s="1"/>
  <c r="S67" i="2" a="1"/>
  <c r="S67" i="2" s="1"/>
  <c r="S68" i="2" a="1"/>
  <c r="S68" i="2" s="1"/>
  <c r="S69" i="2" a="1"/>
  <c r="S69" i="2" s="1"/>
  <c r="S70" i="2" a="1"/>
  <c r="S70" i="2" s="1"/>
  <c r="S71" i="2" a="1"/>
  <c r="S71" i="2" s="1"/>
  <c r="S72" i="2" a="1"/>
  <c r="S72" i="2" s="1"/>
  <c r="S73" i="2" a="1"/>
  <c r="S73" i="2" s="1"/>
  <c r="S74" i="2" a="1"/>
  <c r="S74" i="2" s="1"/>
  <c r="S75" i="2" a="1"/>
  <c r="S75" i="2" s="1"/>
  <c r="S76" i="2" a="1"/>
  <c r="S76" i="2" s="1"/>
  <c r="S77" i="2" a="1"/>
  <c r="S77" i="2" s="1"/>
  <c r="S78" i="2" a="1"/>
  <c r="S78" i="2" s="1"/>
  <c r="S79" i="2" a="1"/>
  <c r="S79" i="2" s="1"/>
  <c r="S80" i="2" a="1"/>
  <c r="S80" i="2" s="1"/>
  <c r="S81" i="2" a="1"/>
  <c r="S81" i="2" s="1"/>
  <c r="S82" i="2" a="1"/>
  <c r="S82" i="2" s="1"/>
  <c r="S83" i="2" a="1"/>
  <c r="S83" i="2" s="1"/>
  <c r="S84" i="2" a="1"/>
  <c r="S84" i="2" s="1"/>
  <c r="S85" i="2" a="1"/>
  <c r="S85" i="2" s="1"/>
  <c r="S86" i="2" a="1"/>
  <c r="S86" i="2" s="1"/>
  <c r="S87" i="2" a="1"/>
  <c r="S87" i="2" s="1"/>
  <c r="S88" i="2" a="1"/>
  <c r="S88" i="2" s="1"/>
  <c r="S89" i="2" a="1"/>
  <c r="S89" i="2" s="1"/>
  <c r="S90" i="2" a="1"/>
  <c r="S90" i="2" s="1"/>
  <c r="S91" i="2" a="1"/>
  <c r="S91" i="2" s="1"/>
  <c r="S92" i="2" a="1"/>
  <c r="S92" i="2" s="1"/>
  <c r="K21" i="2"/>
  <c r="K19" i="2"/>
  <c r="K17" i="2"/>
  <c r="K15" i="2"/>
  <c r="K13" i="2"/>
  <c r="K11" i="2"/>
  <c r="J8" i="2" a="1"/>
  <c r="J8" i="2" s="1"/>
  <c r="K8" i="2" s="1"/>
  <c r="J36" i="2" a="1"/>
  <c r="J36" i="2" s="1"/>
  <c r="J37" i="2" a="1"/>
  <c r="J37" i="2" s="1"/>
  <c r="J40" i="2" a="1"/>
  <c r="J40" i="2" s="1"/>
  <c r="J41" i="2" a="1"/>
  <c r="J41" i="2" s="1"/>
  <c r="J44" i="2" a="1"/>
  <c r="J44" i="2" s="1"/>
  <c r="J45" i="2" a="1"/>
  <c r="J45" i="2" s="1"/>
  <c r="J48" i="2" a="1"/>
  <c r="J48" i="2" s="1"/>
  <c r="J49" i="2" a="1"/>
  <c r="J49" i="2" s="1"/>
  <c r="J51" i="2" a="1"/>
  <c r="J51" i="2" s="1"/>
  <c r="J53" i="2" a="1"/>
  <c r="J53" i="2" s="1"/>
  <c r="J55" i="2" a="1"/>
  <c r="J55" i="2" s="1"/>
  <c r="J57" i="2" a="1"/>
  <c r="J57" i="2" s="1"/>
  <c r="J59" i="2" a="1"/>
  <c r="J59" i="2" s="1"/>
  <c r="J61" i="2" a="1"/>
  <c r="J61" i="2" s="1"/>
  <c r="J63" i="2" a="1"/>
  <c r="J63" i="2" s="1"/>
  <c r="J65" i="2" a="1"/>
  <c r="J65" i="2" s="1"/>
  <c r="J67" i="2" a="1"/>
  <c r="J67" i="2" s="1"/>
  <c r="J69" i="2" a="1"/>
  <c r="J69" i="2" s="1"/>
  <c r="J72" i="2" a="1"/>
  <c r="J72" i="2" s="1"/>
  <c r="J73" i="2" a="1"/>
  <c r="J73" i="2" s="1"/>
  <c r="J76" i="2" a="1"/>
  <c r="J76" i="2" s="1"/>
  <c r="J77" i="2" a="1"/>
  <c r="J77" i="2" s="1"/>
  <c r="J80" i="2" a="1"/>
  <c r="J80" i="2" s="1"/>
  <c r="J82" i="2" a="1"/>
  <c r="J82" i="2" s="1"/>
  <c r="J84" i="2" a="1"/>
  <c r="J84" i="2" s="1"/>
  <c r="J86" i="2" a="1"/>
  <c r="J86" i="2" s="1"/>
  <c r="J88" i="2" a="1"/>
  <c r="J88" i="2" s="1"/>
  <c r="J90" i="2" a="1"/>
  <c r="J90" i="2" s="1"/>
  <c r="J92" i="2" a="1"/>
  <c r="J92" i="2" s="1"/>
  <c r="J95" i="2" a="1"/>
  <c r="J95" i="2" s="1"/>
  <c r="J38" i="2" a="1"/>
  <c r="J38" i="2" s="1"/>
  <c r="J39" i="2" a="1"/>
  <c r="J39" i="2" s="1"/>
  <c r="J42" i="2" a="1"/>
  <c r="J42" i="2" s="1"/>
  <c r="J43" i="2" a="1"/>
  <c r="J43" i="2" s="1"/>
  <c r="J46" i="2" a="1"/>
  <c r="J46" i="2" s="1"/>
  <c r="J47" i="2" a="1"/>
  <c r="J47" i="2" s="1"/>
  <c r="J50" i="2" a="1"/>
  <c r="J50" i="2" s="1"/>
  <c r="J52" i="2" a="1"/>
  <c r="J52" i="2" s="1"/>
  <c r="J54" i="2" a="1"/>
  <c r="J54" i="2" s="1"/>
  <c r="J56" i="2" a="1"/>
  <c r="J56" i="2" s="1"/>
  <c r="J58" i="2" a="1"/>
  <c r="J58" i="2" s="1"/>
  <c r="J60" i="2" a="1"/>
  <c r="J60" i="2" s="1"/>
  <c r="J62" i="2" a="1"/>
  <c r="J62" i="2" s="1"/>
  <c r="J64" i="2" a="1"/>
  <c r="J64" i="2" s="1"/>
  <c r="J66" i="2" a="1"/>
  <c r="J66" i="2" s="1"/>
  <c r="J68" i="2" a="1"/>
  <c r="J68" i="2" s="1"/>
  <c r="J70" i="2" a="1"/>
  <c r="J70" i="2" s="1"/>
  <c r="J71" i="2" a="1"/>
  <c r="J71" i="2" s="1"/>
  <c r="J74" i="2" a="1"/>
  <c r="J74" i="2" s="1"/>
  <c r="J75" i="2" a="1"/>
  <c r="J75" i="2" s="1"/>
  <c r="J78" i="2" a="1"/>
  <c r="J78" i="2" s="1"/>
  <c r="J79" i="2" a="1"/>
  <c r="J79" i="2" s="1"/>
  <c r="J81" i="2" a="1"/>
  <c r="J81" i="2" s="1"/>
  <c r="J83" i="2" a="1"/>
  <c r="J83" i="2" s="1"/>
  <c r="J85" i="2" a="1"/>
  <c r="J85" i="2" s="1"/>
  <c r="J87" i="2" a="1"/>
  <c r="J87" i="2" s="1"/>
  <c r="J89" i="2" a="1"/>
  <c r="J89" i="2" s="1"/>
  <c r="J91" i="2" a="1"/>
  <c r="J91" i="2" s="1"/>
  <c r="J93" i="2" a="1"/>
  <c r="J93" i="2" s="1"/>
  <c r="J94" i="2" a="1"/>
  <c r="J94" i="2" s="1"/>
  <c r="J96" i="2" a="1"/>
  <c r="J96" i="2" s="1"/>
  <c r="J97" i="2" a="1"/>
  <c r="J97" i="2" s="1"/>
  <c r="J99" i="2" a="1"/>
  <c r="J99" i="2" s="1"/>
  <c r="J100" i="2" a="1"/>
  <c r="J100" i="2" s="1"/>
  <c r="J98" i="2" a="1"/>
  <c r="J98" i="2" s="1"/>
  <c r="S51" i="2" a="1"/>
  <c r="S51" i="2" s="1"/>
  <c r="S48" i="2" a="1"/>
  <c r="S48" i="2" s="1"/>
  <c r="S43" i="2" a="1"/>
  <c r="S43" i="2" s="1"/>
  <c r="S40" i="2" a="1"/>
  <c r="S40" i="2" s="1"/>
  <c r="S28" i="2" a="1"/>
  <c r="S28" i="2" s="1"/>
  <c r="S26" i="2" a="1"/>
  <c r="S26" i="2" s="1"/>
  <c r="S20" i="2" a="1"/>
  <c r="S20" i="2" s="1"/>
  <c r="S18" i="2" a="1"/>
  <c r="S18" i="2" s="1"/>
  <c r="S12" i="2" a="1"/>
  <c r="S12" i="2" s="1"/>
  <c r="S10" i="2" a="1"/>
  <c r="S10" i="2" s="1"/>
  <c r="S52" i="2" a="1"/>
  <c r="S52" i="2" s="1"/>
  <c r="S50" i="2" a="1"/>
  <c r="S50" i="2" s="1"/>
  <c r="S47" i="2" a="1"/>
  <c r="S47" i="2" s="1"/>
  <c r="S46" i="2" a="1"/>
  <c r="S46" i="2" s="1"/>
  <c r="S44" i="2" a="1"/>
  <c r="S44" i="2" s="1"/>
  <c r="S42" i="2" a="1"/>
  <c r="S42" i="2" s="1"/>
  <c r="S39" i="2" a="1"/>
  <c r="S39" i="2" s="1"/>
  <c r="S38" i="2" a="1"/>
  <c r="S38" i="2" s="1"/>
  <c r="S35" i="2" a="1"/>
  <c r="S35" i="2" s="1"/>
  <c r="S34" i="2" a="1"/>
  <c r="S34" i="2" s="1"/>
  <c r="J33" i="2" a="1"/>
  <c r="J33" i="2" s="1"/>
  <c r="J32" i="2" a="1"/>
  <c r="J32" i="2" s="1"/>
  <c r="J31" i="2" a="1"/>
  <c r="J31" i="2" s="1"/>
  <c r="J30" i="2" a="1"/>
  <c r="J30" i="2" s="1"/>
  <c r="S29" i="2" a="1"/>
  <c r="S29" i="2" s="1"/>
  <c r="S27" i="2" a="1"/>
  <c r="S27" i="2" s="1"/>
  <c r="J25" i="2" a="1"/>
  <c r="J25" i="2" s="1"/>
  <c r="J24" i="2" a="1"/>
  <c r="J24" i="2" s="1"/>
  <c r="J23" i="2" a="1"/>
  <c r="J23" i="2" s="1"/>
  <c r="J22" i="2" a="1"/>
  <c r="J22" i="2" s="1"/>
  <c r="S21" i="2" a="1"/>
  <c r="S21" i="2" s="1"/>
  <c r="S19" i="2" a="1"/>
  <c r="S19" i="2" s="1"/>
  <c r="J17" i="2" a="1"/>
  <c r="J17" i="2" s="1"/>
  <c r="J16" i="2" a="1"/>
  <c r="J16" i="2" s="1"/>
  <c r="J15" i="2" a="1"/>
  <c r="J15" i="2" s="1"/>
  <c r="J14" i="2" a="1"/>
  <c r="J14" i="2" s="1"/>
  <c r="S13" i="2" a="1"/>
  <c r="S13" i="2" s="1"/>
  <c r="S11" i="2" a="1"/>
  <c r="S11" i="2" s="1"/>
  <c r="J9" i="2" a="1"/>
  <c r="J9" i="2" s="1"/>
  <c r="K9" i="2" s="1"/>
  <c r="S3" i="2" a="1"/>
  <c r="S3" i="2" s="1"/>
  <c r="S4" i="2" a="1"/>
  <c r="S4" i="2" s="1"/>
  <c r="S5" i="2" a="1"/>
  <c r="S5" i="2" s="1"/>
  <c r="J4" i="2" a="1"/>
  <c r="J4" i="2" s="1"/>
  <c r="K4" i="2" s="1"/>
  <c r="J5" i="2" a="1"/>
  <c r="J5" i="2" s="1"/>
  <c r="K5" i="2" s="1"/>
  <c r="S6" i="2" a="1"/>
  <c r="S6" i="2" s="1"/>
  <c r="S7" i="2" a="1"/>
  <c r="S7" i="2" s="1"/>
  <c r="S8" i="2" a="1"/>
  <c r="S8" i="2" s="1"/>
  <c r="S9" i="2" a="1"/>
  <c r="S9" i="2" s="1"/>
  <c r="J10" i="2" a="1"/>
  <c r="J10" i="2" s="1"/>
  <c r="J11" i="2" a="1"/>
  <c r="J11" i="2" s="1"/>
  <c r="J12" i="2" a="1"/>
  <c r="J12" i="2" s="1"/>
  <c r="J13" i="2" a="1"/>
  <c r="J13" i="2" s="1"/>
  <c r="S14" i="2" a="1"/>
  <c r="S14" i="2" s="1"/>
  <c r="S15" i="2" a="1"/>
  <c r="S15" i="2" s="1"/>
  <c r="S16" i="2" a="1"/>
  <c r="S16" i="2" s="1"/>
  <c r="S17" i="2" a="1"/>
  <c r="S17" i="2" s="1"/>
  <c r="J18" i="2" a="1"/>
  <c r="J18" i="2" s="1"/>
  <c r="J19" i="2" a="1"/>
  <c r="J19" i="2" s="1"/>
  <c r="J20" i="2" a="1"/>
  <c r="J20" i="2" s="1"/>
  <c r="J21" i="2" a="1"/>
  <c r="J21" i="2" s="1"/>
  <c r="S22" i="2" a="1"/>
  <c r="S22" i="2" s="1"/>
  <c r="S23" i="2" a="1"/>
  <c r="S23" i="2" s="1"/>
  <c r="S24" i="2" a="1"/>
  <c r="S24" i="2" s="1"/>
  <c r="S25" i="2" a="1"/>
  <c r="S25" i="2" s="1"/>
  <c r="J26" i="2" a="1"/>
  <c r="J26" i="2" s="1"/>
  <c r="J27" i="2" a="1"/>
  <c r="J27" i="2" s="1"/>
  <c r="J28" i="2" a="1"/>
  <c r="J28" i="2" s="1"/>
  <c r="J29" i="2" a="1"/>
  <c r="J29" i="2" s="1"/>
  <c r="S30" i="2" a="1"/>
  <c r="S30" i="2" s="1"/>
  <c r="S31" i="2" a="1"/>
  <c r="S31" i="2" s="1"/>
  <c r="S32" i="2" a="1"/>
  <c r="S32" i="2" s="1"/>
  <c r="S33" i="2" a="1"/>
  <c r="S33" i="2" s="1"/>
  <c r="J34" i="2" a="1"/>
  <c r="J34" i="2" s="1"/>
  <c r="J35" i="2" a="1"/>
  <c r="J35" i="2" s="1"/>
  <c r="B8" i="2"/>
  <c r="B9" i="2" s="1"/>
  <c r="J7" i="2" a="1"/>
  <c r="J7" i="2" s="1"/>
  <c r="K7" i="2" s="1"/>
  <c r="J6" i="2" a="1"/>
  <c r="J6" i="2" s="1"/>
  <c r="K6" i="2" s="1"/>
  <c r="G5" i="2" a="1"/>
  <c r="G5" i="2" s="1"/>
  <c r="G6" i="2" a="1"/>
  <c r="G6" i="2" s="1"/>
  <c r="G7" i="2" a="1"/>
  <c r="G7" i="2" s="1"/>
  <c r="B10" i="2" l="1"/>
  <c r="B11" i="2"/>
  <c r="B12" i="2" s="1"/>
  <c r="F3" i="2"/>
  <c r="G4" i="2" l="1" a="1"/>
  <c r="G4" i="2" s="1"/>
  <c r="G3" i="2" a="1"/>
  <c r="G3" i="2" s="1"/>
</calcChain>
</file>

<file path=xl/sharedStrings.xml><?xml version="1.0" encoding="utf-8"?>
<sst xmlns="http://schemas.openxmlformats.org/spreadsheetml/2006/main" count="56" uniqueCount="19">
  <si>
    <t>م</t>
  </si>
  <si>
    <t>الاسم</t>
  </si>
  <si>
    <t>المبلغ</t>
  </si>
  <si>
    <t>احمد حبيبه</t>
  </si>
  <si>
    <t>حازم محمد</t>
  </si>
  <si>
    <t>هشام مجدى</t>
  </si>
  <si>
    <t>احمد بركات</t>
  </si>
  <si>
    <t>count</t>
  </si>
  <si>
    <t>salim</t>
  </si>
  <si>
    <t>مدين</t>
  </si>
  <si>
    <t>رصيد صفر</t>
  </si>
  <si>
    <t>الرقم</t>
  </si>
  <si>
    <t>اختر الاسم من هنا</t>
  </si>
  <si>
    <t>تفاصيل
الاسم</t>
  </si>
  <si>
    <t>جدول المدينين</t>
  </si>
  <si>
    <t>عدد الزبائن</t>
  </si>
  <si>
    <t>ER</t>
  </si>
  <si>
    <t>-</t>
  </si>
  <si>
    <t>DFGSD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</si>
</sst>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Arial"/>
      <family val="2"/>
      <charset val="178"/>
    </font>
    <font>
      <b/>
      <sz val="14"/>
      <color indexed="8"/>
      <name val="Arial"/>
      <family val="2"/>
    </font>
    <font>
      <sz val="8"/>
      <name val="Arial"/>
      <family val="2"/>
      <charset val="178"/>
    </font>
    <font>
      <sz val="14"/>
      <color theme="1"/>
      <name val="Arial"/>
      <family val="2"/>
      <charset val="178"/>
    </font>
    <font>
      <sz val="14"/>
      <color theme="0"/>
      <name val="Arial"/>
      <family val="2"/>
      <charset val="178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shrinkToFit="1" readingOrder="2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/>
    <xf numFmtId="0" fontId="6" fillId="5" borderId="2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6" borderId="0" xfId="0" applyFont="1" applyFill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0" fontId="5" fillId="8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4" fillId="4" borderId="0" xfId="0" applyFont="1" applyFill="1" applyAlignment="1" applyProtection="1">
      <alignment horizontal="center" vertical="center"/>
    </xf>
    <xf numFmtId="0" fontId="0" fillId="9" borderId="5" xfId="0" applyFill="1" applyBorder="1" applyProtection="1"/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 inden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indent="1"/>
    </xf>
    <xf numFmtId="41" fontId="6" fillId="0" borderId="0" xfId="0" applyNumberFormat="1" applyFont="1" applyAlignment="1" applyProtection="1">
      <alignment horizontal="right" indent="1"/>
    </xf>
    <xf numFmtId="0" fontId="8" fillId="4" borderId="0" xfId="0" applyFont="1" applyFill="1" applyAlignment="1" applyProtection="1">
      <alignment horizontal="right" vertical="center" indent="1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7" fillId="6" borderId="4" xfId="0" applyFont="1" applyFill="1" applyBorder="1" applyAlignment="1" applyProtection="1">
      <alignment horizontal="center" vertical="center"/>
    </xf>
    <xf numFmtId="0" fontId="6" fillId="7" borderId="3" xfId="0" applyFont="1" applyFill="1" applyBorder="1" applyAlignment="1" applyProtection="1">
      <alignment horizontal="center" vertical="center" wrapText="1"/>
    </xf>
    <xf numFmtId="0" fontId="6" fillId="7" borderId="7" xfId="0" applyFont="1" applyFill="1" applyBorder="1" applyAlignment="1" applyProtection="1">
      <alignment horizontal="center" vertical="center" wrapText="1"/>
    </xf>
    <xf numFmtId="0" fontId="6" fillId="7" borderId="4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633777886288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527050</xdr:colOff>
      <xdr:row>4</xdr:row>
      <xdr:rowOff>203200</xdr:rowOff>
    </xdr:from>
    <xdr:to>
      <xdr:col>12</xdr:col>
      <xdr:colOff>654050</xdr:colOff>
      <xdr:row>6</xdr:row>
      <xdr:rowOff>63500</xdr:rowOff>
    </xdr:to>
    <xdr:sp macro="" textlink="">
      <xdr:nvSpPr>
        <xdr:cNvPr id="2" name="TextBox 1"/>
        <xdr:cNvSpPr txBox="1"/>
      </xdr:nvSpPr>
      <xdr:spPr>
        <a:xfrm>
          <a:off x="160483550" y="1130300"/>
          <a:ext cx="2260600" cy="3175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ترتيب الأسماء حسب الدين الأكبر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82550</xdr:colOff>
      <xdr:row>3</xdr:row>
      <xdr:rowOff>146050</xdr:rowOff>
    </xdr:from>
    <xdr:to>
      <xdr:col>10</xdr:col>
      <xdr:colOff>488950</xdr:colOff>
      <xdr:row>4</xdr:row>
      <xdr:rowOff>139700</xdr:rowOff>
    </xdr:to>
    <xdr:cxnSp macro="">
      <xdr:nvCxnSpPr>
        <xdr:cNvPr id="4" name="Straight Arrow Connector 3"/>
        <xdr:cNvCxnSpPr/>
      </xdr:nvCxnSpPr>
      <xdr:spPr>
        <a:xfrm flipV="1">
          <a:off x="162121850" y="844550"/>
          <a:ext cx="1066800" cy="2222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527050</xdr:colOff>
      <xdr:row>4</xdr:row>
      <xdr:rowOff>203200</xdr:rowOff>
    </xdr:from>
    <xdr:to>
      <xdr:col>14</xdr:col>
      <xdr:colOff>209550</xdr:colOff>
      <xdr:row>6</xdr:row>
      <xdr:rowOff>63500</xdr:rowOff>
    </xdr:to>
    <xdr:sp macro="" textlink="">
      <xdr:nvSpPr>
        <xdr:cNvPr id="2" name="TextBox 1"/>
        <xdr:cNvSpPr txBox="1"/>
      </xdr:nvSpPr>
      <xdr:spPr>
        <a:xfrm>
          <a:off x="160928050" y="1130300"/>
          <a:ext cx="2082800" cy="3175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ترتيب الأسماء حسب الدين الأكبر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82550</xdr:colOff>
      <xdr:row>3</xdr:row>
      <xdr:rowOff>146050</xdr:rowOff>
    </xdr:from>
    <xdr:to>
      <xdr:col>12</xdr:col>
      <xdr:colOff>488950</xdr:colOff>
      <xdr:row>4</xdr:row>
      <xdr:rowOff>139700</xdr:rowOff>
    </xdr:to>
    <xdr:cxnSp macro="">
      <xdr:nvCxnSpPr>
        <xdr:cNvPr id="3" name="Straight Arrow Connector 2"/>
        <xdr:cNvCxnSpPr/>
      </xdr:nvCxnSpPr>
      <xdr:spPr>
        <a:xfrm flipV="1">
          <a:off x="162121850" y="844550"/>
          <a:ext cx="1066800" cy="2222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88900</xdr:colOff>
      <xdr:row>0</xdr:row>
      <xdr:rowOff>203200</xdr:rowOff>
    </xdr:from>
    <xdr:to>
      <xdr:col>4</xdr:col>
      <xdr:colOff>69850</xdr:colOff>
      <xdr:row>1</xdr:row>
      <xdr:rowOff>165100</xdr:rowOff>
    </xdr:to>
    <xdr:cxnSp macro="">
      <xdr:nvCxnSpPr>
        <xdr:cNvPr id="5" name="Straight Arrow Connector 4"/>
        <xdr:cNvCxnSpPr/>
      </xdr:nvCxnSpPr>
      <xdr:spPr>
        <a:xfrm flipH="1">
          <a:off x="166014400" y="203200"/>
          <a:ext cx="1104900" cy="3556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154215</xdr:colOff>
      <xdr:row>2</xdr:row>
      <xdr:rowOff>27215</xdr:rowOff>
    </xdr:from>
    <xdr:to>
      <xdr:col>16</xdr:col>
      <xdr:colOff>362858</xdr:colOff>
      <xdr:row>4</xdr:row>
      <xdr:rowOff>99786</xdr:rowOff>
    </xdr:to>
    <xdr:sp macro="" textlink="">
      <xdr:nvSpPr>
        <xdr:cNvPr id="4" name="TextBox 3"/>
        <xdr:cNvSpPr txBox="1"/>
      </xdr:nvSpPr>
      <xdr:spPr>
        <a:xfrm>
          <a:off x="157906357" y="898072"/>
          <a:ext cx="2458357" cy="526143"/>
        </a:xfrm>
        <a:prstGeom prst="rect">
          <a:avLst/>
        </a:prstGeom>
        <a:solidFill>
          <a:srgbClr val="CCE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يسمح بالكتابة فقط في العامودين</a:t>
          </a:r>
          <a:r>
            <a:rPr lang="ar-LB" sz="1400" b="1" baseline="0">
              <a:solidFill>
                <a:srgbClr val="FF0000"/>
              </a:solidFill>
            </a:rPr>
            <a:t> </a:t>
          </a:r>
          <a:r>
            <a:rPr lang="en-GB" sz="1400" b="1" baseline="0">
              <a:solidFill>
                <a:srgbClr val="FF0000"/>
              </a:solidFill>
            </a:rPr>
            <a:t>C&amp;D</a:t>
          </a:r>
          <a:endParaRPr lang="ar-LB" sz="1400" b="1" baseline="0">
            <a:solidFill>
              <a:srgbClr val="FF0000"/>
            </a:solidFill>
          </a:endParaRPr>
        </a:p>
        <a:p>
          <a:pPr algn="r" rtl="1"/>
          <a:r>
            <a:rPr lang="ar-LB" sz="1400" b="1" baseline="0">
              <a:solidFill>
                <a:srgbClr val="FF0000"/>
              </a:solidFill>
            </a:rPr>
            <a:t>واستعمال القائمة المنسدلة في </a:t>
          </a:r>
          <a:r>
            <a:rPr lang="en-GB" sz="1400" b="1" baseline="0">
              <a:solidFill>
                <a:srgbClr val="FF0000"/>
              </a:solidFill>
            </a:rPr>
            <a:t>f2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rightToLeft="1" workbookViewId="0">
      <selection activeCell="G12" sqref="G12"/>
    </sheetView>
  </sheetViews>
  <sheetFormatPr defaultRowHeight="14" x14ac:dyDescent="0.3"/>
  <cols>
    <col min="1" max="1" width="2" customWidth="1"/>
    <col min="3" max="3" width="28.25" customWidth="1"/>
    <col min="4" max="4" width="14.75" customWidth="1"/>
    <col min="5" max="5" width="1.5" customWidth="1"/>
    <col min="8" max="8" width="13.4140625" customWidth="1"/>
    <col min="11" max="11" width="10.6640625" bestFit="1" customWidth="1"/>
  </cols>
  <sheetData>
    <row r="1" spans="2:11" ht="11.5" customHeight="1" x14ac:dyDescent="0.3"/>
    <row r="2" spans="2:11" ht="25.5" customHeight="1" x14ac:dyDescent="0.3">
      <c r="K2" s="4" t="s">
        <v>7</v>
      </c>
    </row>
    <row r="3" spans="2:11" ht="18" customHeight="1" x14ac:dyDescent="0.3">
      <c r="B3" s="3" t="s">
        <v>0</v>
      </c>
      <c r="C3" s="3" t="s">
        <v>1</v>
      </c>
      <c r="D3" s="3" t="s">
        <v>2</v>
      </c>
      <c r="H3" s="3" t="s">
        <v>1</v>
      </c>
      <c r="I3" s="3" t="s">
        <v>2</v>
      </c>
      <c r="K3" s="5">
        <f t="array" ref="K3">SUM((MATCH($C$4:$C$27,$C$4:$C$27,0)=ROW($C$4:$C$27)-ROW($C$4)+1)*1)</f>
        <v>4</v>
      </c>
    </row>
    <row r="4" spans="2:11" ht="18" customHeight="1" x14ac:dyDescent="0.4">
      <c r="B4" s="1">
        <v>1</v>
      </c>
      <c r="C4" s="2" t="s">
        <v>3</v>
      </c>
      <c r="D4" s="2">
        <v>100</v>
      </c>
      <c r="H4" s="6" t="str">
        <f t="array" ref="H4">IF(ROWS($H$3:H3)&gt;$K$3,"",INDEX($C$4:$C$27,MATCH(LARGE((MATCH($C$4:$C$27,$C$4:$C$27,0)=ROW($C$4:$C$27)-ROW($C$4)+1)*(SUMIF($C$4:$C$27,$C$4:$C$27,$D$4:$D$27)-ROW($C$4:$C$27)/1000),ROWS($H$3:H3)),(MATCH($C$4:$C$27,$C$4:$C$27,0)=ROW($C$4:$C$27)-ROW($C$4)+1)*(SUMIF($C$4:$C$27,$C$4:$C$27,$D$4:$D$27)-ROW($C$4:$C$27)/1000),0)))</f>
        <v>احمد بركات</v>
      </c>
      <c r="I4" s="6">
        <f>IF($H4="","",SUMIF($C$4:$C$27,$H4,$D$4:$D$27))</f>
        <v>1890</v>
      </c>
    </row>
    <row r="5" spans="2:11" ht="18" customHeight="1" x14ac:dyDescent="0.4">
      <c r="B5" s="1">
        <v>2</v>
      </c>
      <c r="C5" s="2" t="s">
        <v>4</v>
      </c>
      <c r="D5" s="2">
        <v>90</v>
      </c>
      <c r="H5" s="6" t="str">
        <f t="array" ref="H5">IF(ROWS($H$3:H4)&gt;$K$3,"",INDEX($C$4:$C$27,MATCH(LARGE((MATCH($C$4:$C$27,$C$4:$C$27,0)=ROW($C$4:$C$27)-ROW($C$4)+1)*(SUMIF($C$4:$C$27,$C$4:$C$27,$D$4:$D$27)-ROW($C$4:$C$27)/1000),ROWS($H$3:H4)),(MATCH($C$4:$C$27,$C$4:$C$27,0)=ROW($C$4:$C$27)-ROW($C$4)+1)*(SUMIF($C$4:$C$27,$C$4:$C$27,$D$4:$D$27)-ROW($C$4:$C$27)/1000),0)))</f>
        <v>هشام مجدى</v>
      </c>
      <c r="I5" s="6">
        <f t="shared" ref="I5:I27" si="0">IF($H5="","",SUMIF($C$4:$C$27,$H5,$D$4:$D$27))</f>
        <v>1875</v>
      </c>
    </row>
    <row r="6" spans="2:11" ht="18" customHeight="1" x14ac:dyDescent="0.4">
      <c r="B6" s="1">
        <v>3</v>
      </c>
      <c r="C6" s="2" t="s">
        <v>5</v>
      </c>
      <c r="D6" s="2">
        <v>700</v>
      </c>
      <c r="H6" s="6" t="str">
        <f t="array" ref="H6">IF(ROWS($H$3:H5)&gt;$K$3,"",INDEX($C$4:$C$27,MATCH(LARGE((MATCH($C$4:$C$27,$C$4:$C$27,0)=ROW($C$4:$C$27)-ROW($C$4)+1)*(SUMIF($C$4:$C$27,$C$4:$C$27,$D$4:$D$27)-ROW($C$4:$C$27)/1000),ROWS($H$3:H5)),(MATCH($C$4:$C$27,$C$4:$C$27,0)=ROW($C$4:$C$27)-ROW($C$4)+1)*(SUMIF($C$4:$C$27,$C$4:$C$27,$D$4:$D$27)-ROW($C$4:$C$27)/1000),0)))</f>
        <v>حازم محمد</v>
      </c>
      <c r="I6" s="6">
        <f t="shared" si="0"/>
        <v>1610</v>
      </c>
    </row>
    <row r="7" spans="2:11" ht="18" customHeight="1" x14ac:dyDescent="0.4">
      <c r="B7" s="1">
        <v>4</v>
      </c>
      <c r="C7" s="2" t="s">
        <v>6</v>
      </c>
      <c r="D7" s="2">
        <v>150</v>
      </c>
      <c r="H7" s="6" t="str">
        <f t="array" ref="H7">IF(ROWS($H$3:H6)&gt;$K$3,"",INDEX($C$4:$C$27,MATCH(LARGE((MATCH($C$4:$C$27,$C$4:$C$27,0)=ROW($C$4:$C$27)-ROW($C$4)+1)*(SUMIF($C$4:$C$27,$C$4:$C$27,$D$4:$D$27)-ROW($C$4:$C$27)/1000),ROWS($H$3:H6)),(MATCH($C$4:$C$27,$C$4:$C$27,0)=ROW($C$4:$C$27)-ROW($C$4)+1)*(SUMIF($C$4:$C$27,$C$4:$C$27,$D$4:$D$27)-ROW($C$4:$C$27)/1000),0)))</f>
        <v>احمد حبيبه</v>
      </c>
      <c r="I7" s="6">
        <f t="shared" si="0"/>
        <v>1055</v>
      </c>
    </row>
    <row r="8" spans="2:11" ht="18" customHeight="1" x14ac:dyDescent="0.4">
      <c r="B8" s="1">
        <v>5</v>
      </c>
      <c r="C8" s="2" t="s">
        <v>6</v>
      </c>
      <c r="D8" s="2">
        <v>200</v>
      </c>
      <c r="H8" s="6" t="str">
        <f t="array" ref="H8">IF(ROWS($H$3:H7)&gt;$K$3,"",INDEX($C$4:$C$27,MATCH(LARGE((MATCH($C$4:$C$27,$C$4:$C$27,0)=ROW($C$4:$C$27)-ROW($C$4)+1)*(SUMIF($C$4:$C$27,$C$4:$C$27,$D$4:$D$27)-ROW($C$4:$C$27)/1000),ROWS($H$3:H7)),(MATCH($C$4:$C$27,$C$4:$C$27,0)=ROW($C$4:$C$27)-ROW($C$4)+1)*(SUMIF($C$4:$C$27,$C$4:$C$27,$D$4:$D$27)-ROW($C$4:$C$27)/1000),0)))</f>
        <v/>
      </c>
      <c r="I8" s="6" t="str">
        <f t="shared" si="0"/>
        <v/>
      </c>
    </row>
    <row r="9" spans="2:11" ht="18" customHeight="1" x14ac:dyDescent="0.4">
      <c r="B9" s="1">
        <v>6</v>
      </c>
      <c r="C9" s="2" t="s">
        <v>4</v>
      </c>
      <c r="D9" s="2">
        <v>300</v>
      </c>
      <c r="H9" s="6" t="str">
        <f t="array" ref="H9">IF(ROWS($H$3:H8)&gt;$K$3,"",INDEX($C$4:$C$27,MATCH(LARGE((MATCH($C$4:$C$27,$C$4:$C$27,0)=ROW($C$4:$C$27)-ROW($C$4)+1)*(SUMIF($C$4:$C$27,$C$4:$C$27,$D$4:$D$27)-ROW($C$4:$C$27)/1000),ROWS($H$3:H8)),(MATCH($C$4:$C$27,$C$4:$C$27,0)=ROW($C$4:$C$27)-ROW($C$4)+1)*(SUMIF($C$4:$C$27,$C$4:$C$27,$D$4:$D$27)-ROW($C$4:$C$27)/1000),0)))</f>
        <v/>
      </c>
      <c r="I9" s="6" t="str">
        <f t="shared" si="0"/>
        <v/>
      </c>
    </row>
    <row r="10" spans="2:11" ht="18" customHeight="1" x14ac:dyDescent="0.4">
      <c r="B10" s="1">
        <v>7</v>
      </c>
      <c r="C10" s="2" t="s">
        <v>5</v>
      </c>
      <c r="D10" s="2">
        <v>120</v>
      </c>
      <c r="H10" s="6" t="str">
        <f t="array" ref="H10">IF(ROWS($H$3:H9)&gt;$K$3,"",INDEX($C$4:$C$27,MATCH(LARGE((MATCH($C$4:$C$27,$C$4:$C$27,0)=ROW($C$4:$C$27)-ROW($C$4)+1)*(SUMIF($C$4:$C$27,$C$4:$C$27,$D$4:$D$27)-ROW($C$4:$C$27)/1000),ROWS($H$3:H9)),(MATCH($C$4:$C$27,$C$4:$C$27,0)=ROW($C$4:$C$27)-ROW($C$4)+1)*(SUMIF($C$4:$C$27,$C$4:$C$27,$D$4:$D$27)-ROW($C$4:$C$27)/1000),0)))</f>
        <v/>
      </c>
      <c r="I10" s="6" t="str">
        <f t="shared" si="0"/>
        <v/>
      </c>
    </row>
    <row r="11" spans="2:11" ht="18" customHeight="1" x14ac:dyDescent="0.4">
      <c r="B11" s="1">
        <v>8</v>
      </c>
      <c r="C11" s="2" t="s">
        <v>3</v>
      </c>
      <c r="D11" s="2">
        <v>330</v>
      </c>
      <c r="H11" s="6" t="str">
        <f t="array" ref="H11">IF(ROWS($H$3:H10)&gt;$K$3,"",INDEX($C$4:$C$27,MATCH(LARGE((MATCH($C$4:$C$27,$C$4:$C$27,0)=ROW($C$4:$C$27)-ROW($C$4)+1)*(SUMIF($C$4:$C$27,$C$4:$C$27,$D$4:$D$27)-ROW($C$4:$C$27)/1000),ROWS($H$3:H10)),(MATCH($C$4:$C$27,$C$4:$C$27,0)=ROW($C$4:$C$27)-ROW($C$4)+1)*(SUMIF($C$4:$C$27,$C$4:$C$27,$D$4:$D$27)-ROW($C$4:$C$27)/1000),0)))</f>
        <v/>
      </c>
      <c r="I11" s="6" t="str">
        <f t="shared" si="0"/>
        <v/>
      </c>
    </row>
    <row r="12" spans="2:11" ht="18" customHeight="1" x14ac:dyDescent="0.4">
      <c r="B12" s="1">
        <v>9</v>
      </c>
      <c r="C12" s="2" t="s">
        <v>3</v>
      </c>
      <c r="D12" s="2">
        <v>55</v>
      </c>
      <c r="H12" s="6" t="str">
        <f t="array" ref="H12">IF(ROWS($H$3:H11)&gt;$K$3,"",INDEX($C$4:$C$27,MATCH(LARGE((MATCH($C$4:$C$27,$C$4:$C$27,0)=ROW($C$4:$C$27)-ROW($C$4)+1)*(SUMIF($C$4:$C$27,$C$4:$C$27,$D$4:$D$27)-ROW($C$4:$C$27)/1000),ROWS($H$3:H11)),(MATCH($C$4:$C$27,$C$4:$C$27,0)=ROW($C$4:$C$27)-ROW($C$4)+1)*(SUMIF($C$4:$C$27,$C$4:$C$27,$D$4:$D$27)-ROW($C$4:$C$27)/1000),0)))</f>
        <v/>
      </c>
      <c r="I12" s="6" t="str">
        <f t="shared" si="0"/>
        <v/>
      </c>
    </row>
    <row r="13" spans="2:11" ht="18" customHeight="1" x14ac:dyDescent="0.4">
      <c r="B13" s="1">
        <v>10</v>
      </c>
      <c r="C13" s="2" t="s">
        <v>4</v>
      </c>
      <c r="D13" s="2">
        <v>650</v>
      </c>
      <c r="H13" s="6" t="str">
        <f t="array" ref="H13">IF(ROWS($H$3:H12)&gt;$K$3,"",INDEX($C$4:$C$27,MATCH(LARGE((MATCH($C$4:$C$27,$C$4:$C$27,0)=ROW($C$4:$C$27)-ROW($C$4)+1)*(SUMIF($C$4:$C$27,$C$4:$C$27,$D$4:$D$27)-ROW($C$4:$C$27)/1000),ROWS($H$3:H12)),(MATCH($C$4:$C$27,$C$4:$C$27,0)=ROW($C$4:$C$27)-ROW($C$4)+1)*(SUMIF($C$4:$C$27,$C$4:$C$27,$D$4:$D$27)-ROW($C$4:$C$27)/1000),0)))</f>
        <v/>
      </c>
      <c r="I13" s="6" t="str">
        <f t="shared" si="0"/>
        <v/>
      </c>
    </row>
    <row r="14" spans="2:11" ht="18" customHeight="1" x14ac:dyDescent="0.4">
      <c r="B14" s="1">
        <v>11</v>
      </c>
      <c r="C14" s="2" t="s">
        <v>5</v>
      </c>
      <c r="D14" s="2">
        <v>100</v>
      </c>
      <c r="H14" s="6" t="str">
        <f t="array" ref="H14">IF(ROWS($H$3:H13)&gt;$K$3,"",INDEX($C$4:$C$27,MATCH(LARGE((MATCH($C$4:$C$27,$C$4:$C$27,0)=ROW($C$4:$C$27)-ROW($C$4)+1)*(SUMIF($C$4:$C$27,$C$4:$C$27,$D$4:$D$27)-ROW($C$4:$C$27)/1000),ROWS($H$3:H13)),(MATCH($C$4:$C$27,$C$4:$C$27,0)=ROW($C$4:$C$27)-ROW($C$4)+1)*(SUMIF($C$4:$C$27,$C$4:$C$27,$D$4:$D$27)-ROW($C$4:$C$27)/1000),0)))</f>
        <v/>
      </c>
      <c r="I14" s="6" t="str">
        <f t="shared" si="0"/>
        <v/>
      </c>
    </row>
    <row r="15" spans="2:11" ht="18" customHeight="1" x14ac:dyDescent="0.4">
      <c r="B15" s="1">
        <v>12</v>
      </c>
      <c r="C15" s="2" t="s">
        <v>6</v>
      </c>
      <c r="D15" s="2">
        <v>90</v>
      </c>
      <c r="H15" s="6" t="str">
        <f t="array" ref="H15">IF(ROWS($H$3:H14)&gt;$K$3,"",INDEX($C$4:$C$27,MATCH(LARGE((MATCH($C$4:$C$27,$C$4:$C$27,0)=ROW($C$4:$C$27)-ROW($C$4)+1)*(SUMIF($C$4:$C$27,$C$4:$C$27,$D$4:$D$27)-ROW($C$4:$C$27)/1000),ROWS($H$3:H14)),(MATCH($C$4:$C$27,$C$4:$C$27,0)=ROW($C$4:$C$27)-ROW($C$4)+1)*(SUMIF($C$4:$C$27,$C$4:$C$27,$D$4:$D$27)-ROW($C$4:$C$27)/1000),0)))</f>
        <v/>
      </c>
      <c r="I15" s="6" t="str">
        <f t="shared" si="0"/>
        <v/>
      </c>
    </row>
    <row r="16" spans="2:11" ht="18" x14ac:dyDescent="0.4">
      <c r="B16" s="1">
        <v>13</v>
      </c>
      <c r="C16" s="2" t="s">
        <v>6</v>
      </c>
      <c r="D16" s="2">
        <v>700</v>
      </c>
      <c r="H16" s="6" t="str">
        <f t="array" ref="H16">IF(ROWS($H$3:H15)&gt;$K$3,"",INDEX($C$4:$C$27,MATCH(LARGE((MATCH($C$4:$C$27,$C$4:$C$27,0)=ROW($C$4:$C$27)-ROW($C$4)+1)*(SUMIF($C$4:$C$27,$C$4:$C$27,$D$4:$D$27)-ROW($C$4:$C$27)/1000),ROWS($H$3:H15)),(MATCH($C$4:$C$27,$C$4:$C$27,0)=ROW($C$4:$C$27)-ROW($C$4)+1)*(SUMIF($C$4:$C$27,$C$4:$C$27,$D$4:$D$27)-ROW($C$4:$C$27)/1000),0)))</f>
        <v/>
      </c>
      <c r="I16" s="6" t="str">
        <f t="shared" si="0"/>
        <v/>
      </c>
    </row>
    <row r="17" spans="2:9" ht="18" x14ac:dyDescent="0.4">
      <c r="B17" s="1">
        <v>14</v>
      </c>
      <c r="C17" s="2" t="s">
        <v>4</v>
      </c>
      <c r="D17" s="2">
        <v>150</v>
      </c>
      <c r="H17" s="6" t="str">
        <f t="array" ref="H17">IF(ROWS($H$3:H16)&gt;$K$3,"",INDEX($C$4:$C$27,MATCH(LARGE((MATCH($C$4:$C$27,$C$4:$C$27,0)=ROW($C$4:$C$27)-ROW($C$4)+1)*(SUMIF($C$4:$C$27,$C$4:$C$27,$D$4:$D$27)-ROW($C$4:$C$27)/1000),ROWS($H$3:H16)),(MATCH($C$4:$C$27,$C$4:$C$27,0)=ROW($C$4:$C$27)-ROW($C$4)+1)*(SUMIF($C$4:$C$27,$C$4:$C$27,$D$4:$D$27)-ROW($C$4:$C$27)/1000),0)))</f>
        <v/>
      </c>
      <c r="I17" s="6" t="str">
        <f t="shared" si="0"/>
        <v/>
      </c>
    </row>
    <row r="18" spans="2:9" ht="18" x14ac:dyDescent="0.4">
      <c r="B18" s="1">
        <v>15</v>
      </c>
      <c r="C18" s="2" t="s">
        <v>5</v>
      </c>
      <c r="D18" s="2">
        <v>200</v>
      </c>
      <c r="H18" s="6" t="str">
        <f t="array" ref="H18">IF(ROWS($H$3:H17)&gt;$K$3,"",INDEX($C$4:$C$27,MATCH(LARGE((MATCH($C$4:$C$27,$C$4:$C$27,0)=ROW($C$4:$C$27)-ROW($C$4)+1)*(SUMIF($C$4:$C$27,$C$4:$C$27,$D$4:$D$27)-ROW($C$4:$C$27)/1000),ROWS($H$3:H17)),(MATCH($C$4:$C$27,$C$4:$C$27,0)=ROW($C$4:$C$27)-ROW($C$4)+1)*(SUMIF($C$4:$C$27,$C$4:$C$27,$D$4:$D$27)-ROW($C$4:$C$27)/1000),0)))</f>
        <v/>
      </c>
      <c r="I18" s="6" t="str">
        <f t="shared" si="0"/>
        <v/>
      </c>
    </row>
    <row r="19" spans="2:9" ht="18" x14ac:dyDescent="0.4">
      <c r="B19" s="1">
        <v>16</v>
      </c>
      <c r="C19" s="2" t="s">
        <v>3</v>
      </c>
      <c r="D19" s="2">
        <v>300</v>
      </c>
      <c r="H19" s="6" t="str">
        <f t="array" ref="H19">IF(ROWS($H$3:H18)&gt;$K$3,"",INDEX($C$4:$C$27,MATCH(LARGE((MATCH($C$4:$C$27,$C$4:$C$27,0)=ROW($C$4:$C$27)-ROW($C$4)+1)*(SUMIF($C$4:$C$27,$C$4:$C$27,$D$4:$D$27)-ROW($C$4:$C$27)/1000),ROWS($H$3:H18)),(MATCH($C$4:$C$27,$C$4:$C$27,0)=ROW($C$4:$C$27)-ROW($C$4)+1)*(SUMIF($C$4:$C$27,$C$4:$C$27,$D$4:$D$27)-ROW($C$4:$C$27)/1000),0)))</f>
        <v/>
      </c>
      <c r="I19" s="6" t="str">
        <f t="shared" si="0"/>
        <v/>
      </c>
    </row>
    <row r="20" spans="2:9" ht="18" x14ac:dyDescent="0.4">
      <c r="B20" s="1">
        <v>17</v>
      </c>
      <c r="C20" s="2" t="s">
        <v>3</v>
      </c>
      <c r="D20" s="2">
        <v>120</v>
      </c>
      <c r="H20" s="6" t="str">
        <f t="array" ref="H20">IF(ROWS($H$3:H19)&gt;$K$3,"",INDEX($C$4:$C$27,MATCH(LARGE((MATCH($C$4:$C$27,$C$4:$C$27,0)=ROW($C$4:$C$27)-ROW($C$4)+1)*(SUMIF($C$4:$C$27,$C$4:$C$27,$D$4:$D$27)-ROW($C$4:$C$27)/1000),ROWS($H$3:H19)),(MATCH($C$4:$C$27,$C$4:$C$27,0)=ROW($C$4:$C$27)-ROW($C$4)+1)*(SUMIF($C$4:$C$27,$C$4:$C$27,$D$4:$D$27)-ROW($C$4:$C$27)/1000),0)))</f>
        <v/>
      </c>
      <c r="I20" s="6" t="str">
        <f t="shared" si="0"/>
        <v/>
      </c>
    </row>
    <row r="21" spans="2:9" ht="18" x14ac:dyDescent="0.4">
      <c r="B21" s="1">
        <v>18</v>
      </c>
      <c r="C21" s="2" t="s">
        <v>4</v>
      </c>
      <c r="D21" s="2">
        <v>330</v>
      </c>
      <c r="H21" s="6" t="str">
        <f t="array" ref="H21">IF(ROWS($H$3:H20)&gt;$K$3,"",INDEX($C$4:$C$27,MATCH(LARGE((MATCH($C$4:$C$27,$C$4:$C$27,0)=ROW($C$4:$C$27)-ROW($C$4)+1)*(SUMIF($C$4:$C$27,$C$4:$C$27,$D$4:$D$27)-ROW($C$4:$C$27)/1000),ROWS($H$3:H20)),(MATCH($C$4:$C$27,$C$4:$C$27,0)=ROW($C$4:$C$27)-ROW($C$4)+1)*(SUMIF($C$4:$C$27,$C$4:$C$27,$D$4:$D$27)-ROW($C$4:$C$27)/1000),0)))</f>
        <v/>
      </c>
      <c r="I21" s="6" t="str">
        <f t="shared" si="0"/>
        <v/>
      </c>
    </row>
    <row r="22" spans="2:9" ht="18" x14ac:dyDescent="0.4">
      <c r="B22" s="1">
        <v>19</v>
      </c>
      <c r="C22" s="2" t="s">
        <v>5</v>
      </c>
      <c r="D22" s="2">
        <v>55</v>
      </c>
      <c r="H22" s="6" t="str">
        <f t="array" ref="H22">IF(ROWS($H$3:H21)&gt;$K$3,"",INDEX($C$4:$C$27,MATCH(LARGE((MATCH($C$4:$C$27,$C$4:$C$27,0)=ROW($C$4:$C$27)-ROW($C$4)+1)*(SUMIF($C$4:$C$27,$C$4:$C$27,$D$4:$D$27)-ROW($C$4:$C$27)/1000),ROWS($H$3:H21)),(MATCH($C$4:$C$27,$C$4:$C$27,0)=ROW($C$4:$C$27)-ROW($C$4)+1)*(SUMIF($C$4:$C$27,$C$4:$C$27,$D$4:$D$27)-ROW($C$4:$C$27)/1000),0)))</f>
        <v/>
      </c>
      <c r="I22" s="6" t="str">
        <f t="shared" si="0"/>
        <v/>
      </c>
    </row>
    <row r="23" spans="2:9" ht="18" x14ac:dyDescent="0.4">
      <c r="B23" s="1">
        <v>20</v>
      </c>
      <c r="C23" s="2" t="s">
        <v>6</v>
      </c>
      <c r="D23" s="2">
        <v>650</v>
      </c>
      <c r="H23" s="6" t="str">
        <f t="array" ref="H23">IF(ROWS($H$3:H22)&gt;$K$3,"",INDEX($C$4:$C$27,MATCH(LARGE((MATCH($C$4:$C$27,$C$4:$C$27,0)=ROW($C$4:$C$27)-ROW($C$4)+1)*(SUMIF($C$4:$C$27,$C$4:$C$27,$D$4:$D$27)-ROW($C$4:$C$27)/1000),ROWS($H$3:H22)),(MATCH($C$4:$C$27,$C$4:$C$27,0)=ROW($C$4:$C$27)-ROW($C$4)+1)*(SUMIF($C$4:$C$27,$C$4:$C$27,$D$4:$D$27)-ROW($C$4:$C$27)/1000),0)))</f>
        <v/>
      </c>
      <c r="I23" s="6" t="str">
        <f t="shared" si="0"/>
        <v/>
      </c>
    </row>
    <row r="24" spans="2:9" ht="18" x14ac:dyDescent="0.4">
      <c r="B24" s="1">
        <v>21</v>
      </c>
      <c r="C24" s="2" t="s">
        <v>6</v>
      </c>
      <c r="D24" s="2">
        <v>100</v>
      </c>
      <c r="H24" s="6" t="str">
        <f t="array" ref="H24">IF(ROWS($H$3:H23)&gt;$K$3,"",INDEX($C$4:$C$27,MATCH(LARGE((MATCH($C$4:$C$27,$C$4:$C$27,0)=ROW($C$4:$C$27)-ROW($C$4)+1)*(SUMIF($C$4:$C$27,$C$4:$C$27,$D$4:$D$27)-ROW($C$4:$C$27)/1000),ROWS($H$3:H23)),(MATCH($C$4:$C$27,$C$4:$C$27,0)=ROW($C$4:$C$27)-ROW($C$4)+1)*(SUMIF($C$4:$C$27,$C$4:$C$27,$D$4:$D$27)-ROW($C$4:$C$27)/1000),0)))</f>
        <v/>
      </c>
      <c r="I24" s="6" t="str">
        <f t="shared" si="0"/>
        <v/>
      </c>
    </row>
    <row r="25" spans="2:9" ht="18" x14ac:dyDescent="0.4">
      <c r="B25" s="1">
        <v>22</v>
      </c>
      <c r="C25" s="2" t="s">
        <v>4</v>
      </c>
      <c r="D25" s="2">
        <v>90</v>
      </c>
      <c r="H25" s="6" t="str">
        <f t="array" ref="H25">IF(ROWS($H$3:H24)&gt;$K$3,"",INDEX($C$4:$C$27,MATCH(LARGE((MATCH($C$4:$C$27,$C$4:$C$27,0)=ROW($C$4:$C$27)-ROW($C$4)+1)*(SUMIF($C$4:$C$27,$C$4:$C$27,$D$4:$D$27)-ROW($C$4:$C$27)/1000),ROWS($H$3:H24)),(MATCH($C$4:$C$27,$C$4:$C$27,0)=ROW($C$4:$C$27)-ROW($C$4)+1)*(SUMIF($C$4:$C$27,$C$4:$C$27,$D$4:$D$27)-ROW($C$4:$C$27)/1000),0)))</f>
        <v/>
      </c>
      <c r="I25" s="6" t="str">
        <f t="shared" si="0"/>
        <v/>
      </c>
    </row>
    <row r="26" spans="2:9" ht="18" x14ac:dyDescent="0.4">
      <c r="B26" s="1">
        <v>23</v>
      </c>
      <c r="C26" s="2" t="s">
        <v>5</v>
      </c>
      <c r="D26" s="2">
        <v>700</v>
      </c>
      <c r="H26" s="6" t="str">
        <f t="array" ref="H26">IF(ROWS($H$3:H25)&gt;$K$3,"",INDEX($C$4:$C$27,MATCH(LARGE((MATCH($C$4:$C$27,$C$4:$C$27,0)=ROW($C$4:$C$27)-ROW($C$4)+1)*(SUMIF($C$4:$C$27,$C$4:$C$27,$D$4:$D$27)-ROW($C$4:$C$27)/1000),ROWS($H$3:H25)),(MATCH($C$4:$C$27,$C$4:$C$27,0)=ROW($C$4:$C$27)-ROW($C$4)+1)*(SUMIF($C$4:$C$27,$C$4:$C$27,$D$4:$D$27)-ROW($C$4:$C$27)/1000),0)))</f>
        <v/>
      </c>
      <c r="I26" s="6" t="str">
        <f t="shared" si="0"/>
        <v/>
      </c>
    </row>
    <row r="27" spans="2:9" ht="18" x14ac:dyDescent="0.4">
      <c r="B27" s="1">
        <v>24</v>
      </c>
      <c r="C27" s="2" t="s">
        <v>3</v>
      </c>
      <c r="D27" s="2">
        <v>150</v>
      </c>
      <c r="H27" s="6" t="str">
        <f t="array" ref="H27">IF(ROWS($H$3:H26)&gt;$K$3,"",INDEX($C$4:$C$27,MATCH(LARGE((MATCH($C$4:$C$27,$C$4:$C$27,0)=ROW($C$4:$C$27)-ROW($C$4)+1)*(SUMIF($C$4:$C$27,$C$4:$C$27,$D$4:$D$27)-ROW($C$4:$C$27)/1000),ROWS($H$3:H26)),(MATCH($C$4:$C$27,$C$4:$C$27,0)=ROW($C$4:$C$27)-ROW($C$4)+1)*(SUMIF($C$4:$C$27,$C$4:$C$27,$D$4:$D$27)-ROW($C$4:$C$27)/1000),0)))</f>
        <v/>
      </c>
      <c r="I27" s="6" t="str">
        <f t="shared" si="0"/>
        <v/>
      </c>
    </row>
    <row r="28" spans="2:9" ht="11.5" customHeight="1" x14ac:dyDescent="0.3"/>
    <row r="29" spans="2:9" ht="22.15" customHeight="1" x14ac:dyDescent="0.3"/>
    <row r="30" spans="2:9" ht="22.15" customHeight="1" x14ac:dyDescent="0.3"/>
    <row r="31" spans="2:9" ht="22.15" customHeight="1" x14ac:dyDescent="0.3"/>
    <row r="32" spans="2:9" ht="22.15" customHeight="1" x14ac:dyDescent="0.3"/>
  </sheetData>
  <phoneticPr fontId="2" type="noConversion"/>
  <conditionalFormatting sqref="H4:I27">
    <cfRule type="expression" dxfId="5" priority="1" stopIfTrue="1">
      <formula>H4&lt;&gt;""</formula>
    </cfRule>
  </conditionalFormatting>
  <dataValidations count="1">
    <dataValidation type="custom" allowBlank="1" showInputMessage="1" showErrorMessage="1" sqref="H4:I27">
      <formula1>CHAR(156)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0"/>
  <sheetViews>
    <sheetView rightToLeft="1" tabSelected="1" zoomScale="70" zoomScaleNormal="70" workbookViewId="0">
      <selection activeCell="C10" sqref="C10"/>
    </sheetView>
  </sheetViews>
  <sheetFormatPr defaultRowHeight="14" x14ac:dyDescent="0.3"/>
  <cols>
    <col min="1" max="1" width="2" style="8" customWidth="1"/>
    <col min="2" max="2" width="8.6640625" style="8"/>
    <col min="3" max="3" width="23.33203125" style="8" customWidth="1"/>
    <col min="4" max="4" width="14.75" style="8" customWidth="1"/>
    <col min="5" max="5" width="1.4140625" style="8" customWidth="1"/>
    <col min="6" max="6" width="14.6640625" style="8" customWidth="1"/>
    <col min="7" max="7" width="8.75" style="8" customWidth="1"/>
    <col min="8" max="8" width="9.33203125" style="8" customWidth="1"/>
    <col min="9" max="9" width="1.1640625" style="8" customWidth="1"/>
    <col min="10" max="10" width="13.4140625" style="8" customWidth="1"/>
    <col min="11" max="11" width="14.1640625" style="8" customWidth="1"/>
    <col min="12" max="12" width="4.25" style="8" customWidth="1"/>
    <col min="13" max="13" width="13.08203125" style="8" customWidth="1"/>
    <col min="14" max="14" width="12.1640625" style="8" customWidth="1"/>
    <col min="15" max="18" width="8.6640625" style="8"/>
    <col min="19" max="19" width="0" style="8" hidden="1" customWidth="1"/>
    <col min="20" max="16384" width="8.6640625" style="8"/>
  </cols>
  <sheetData>
    <row r="1" spans="2:19" ht="43" customHeight="1" thickBot="1" x14ac:dyDescent="0.35">
      <c r="C1" s="9" t="s">
        <v>12</v>
      </c>
      <c r="F1" s="27" t="s">
        <v>13</v>
      </c>
      <c r="G1" s="28"/>
      <c r="H1" s="29"/>
      <c r="J1" s="25" t="s">
        <v>14</v>
      </c>
      <c r="K1" s="26"/>
      <c r="M1" s="10" t="s">
        <v>15</v>
      </c>
    </row>
    <row r="2" spans="2:19" ht="25.5" customHeight="1" x14ac:dyDescent="0.3">
      <c r="F2" s="7" t="s">
        <v>8</v>
      </c>
      <c r="G2" s="23" t="s">
        <v>11</v>
      </c>
      <c r="H2" s="24" t="s">
        <v>2</v>
      </c>
      <c r="M2" s="12" t="s">
        <v>7</v>
      </c>
    </row>
    <row r="3" spans="2:19" ht="18" customHeight="1" x14ac:dyDescent="0.3">
      <c r="B3" s="11" t="s">
        <v>0</v>
      </c>
      <c r="C3" s="11" t="s">
        <v>1</v>
      </c>
      <c r="D3" s="11" t="s">
        <v>2</v>
      </c>
      <c r="F3" s="13">
        <f>SUM($H$3:$H$100)</f>
        <v>0</v>
      </c>
      <c r="G3" s="14">
        <f t="array" ref="G3">IF(ROWS($H$3:H3)&gt;COUNTIF($C$4:$C$100,$F$2),"",INDEX($B$4:$B$100,SMALL(IF($D$4:$D$100&lt;&gt;"",IF($C$4:$C$100=$F$2,ROW($D$4:$D$100)-ROW($D$4)+1)),ROWS($H$3:H3))))</f>
        <v>4</v>
      </c>
      <c r="H3" s="14">
        <f t="array" ref="H3">IF(ROWS($H$3:H3)&gt;COUNTIF($C$4:$C$100,$F$2),"",INDEX($D$4:$D$100,SMALL(IF($D$4:$D$100&lt;&gt;"",IF($C$4:$C$100=$F$2,ROW($D$4:$D$100)-ROW($D$4)+1)),ROWS($H$3:H3))))</f>
        <v>3</v>
      </c>
      <c r="J3" s="11" t="s">
        <v>1</v>
      </c>
      <c r="K3" s="11" t="s">
        <v>2</v>
      </c>
      <c r="M3" s="15">
        <f t="array" ref="M3">SUM(IF($C$4:$C$100="",0,(MATCH($C$4:$C$100,$C$4:$C$100,0)=ROW($C$4:$C$100)-ROW($C$4)+1)*1))</f>
        <v>6</v>
      </c>
      <c r="S3" s="8" t="str">
        <f t="array" ref="S3">IF(ROWS($S$3:S3)&gt;$M$3,"",INDEX($C$4:$C$100,SMALL(IF($C$4:$C$100&lt;&gt;"",IF(MATCH($C$4:$C$100,$C$4:$C$100,0)=ROW($C$4:$C$100)-ROW($C$4)+1,ROW($C$4:$C$100)-ROW($C$4)+1)),ROWS($S$3:S3))))</f>
        <v>احمد حبيبه</v>
      </c>
    </row>
    <row r="4" spans="2:19" ht="18" customHeight="1" x14ac:dyDescent="0.4">
      <c r="B4" s="17">
        <f>IF(C4="","",MAX($B$3:B3)+1)</f>
        <v>1</v>
      </c>
      <c r="C4" s="18" t="s">
        <v>3</v>
      </c>
      <c r="D4" s="19">
        <v>500</v>
      </c>
      <c r="G4" s="14">
        <f t="array" ref="G4">IF(ROWS($H$3:H4)&gt;COUNTIF($C$4:$C$100,$F$2),"",INDEX($B$4:$B$100,SMALL(IF($D$4:$D$100&lt;&gt;"",IF($C$4:$C$100=$F$2,ROW($D$4:$D$100)-ROW($D$4)+1)),ROWS($H$3:H4))))</f>
        <v>5</v>
      </c>
      <c r="H4" s="14">
        <f t="array" ref="H4">IF(ROWS($H$3:H4)&gt;COUNTIF($C$4:$C$100,$F$2),"",INDEX($D$4:$D$100,SMALL(IF($D$4:$D$100&lt;&gt;"",IF($C$4:$C$100=$F$2,ROW($D$4:$D$100)-ROW($D$4)+1)),ROWS($H$3:H4))))</f>
        <v>1100</v>
      </c>
      <c r="J4" s="20" t="str">
        <f t="array" ref="J4">IF(ROWS(J$4:J4)&gt;$M$3,"",INDEX($C$4:$C$100,MATCH(LARGE((SUMIFS($D$4:$D$100,$C$4:$C$100,$C$4:$C$100)+(ROW($C$4:$C$100)-ROW($C$4)-1)/100)*(IF($C$4:$C$100&lt;&gt;"",MATCH($C$4:$C$100,$C$4:$C$100,0)=ROW($C$4:$C$100)-ROW($C$4)+1,0)),ROWS($A$1:A1)),(SUMIFS($D$4:$D$100,$C$4:$C$100,$C$4:$C$100)+(ROW($C$4:$C$100)-ROW($C$4)-1)/100)*(IF($C$4:$C$100&lt;&gt;"",MATCH($C$4:$C$100,$C$4:$C$100,0)=ROW($C$4:$C$100)-ROW($C$4)+1,0)),0)))</f>
        <v>هشام مجدى</v>
      </c>
      <c r="K4" s="21">
        <f>IF(ROWS(K$4:K4)&gt;$M$3,"",SUMPRODUCT(--($C$4:$C$100=$J4),$D$4:$D$100))</f>
        <v>1450</v>
      </c>
      <c r="S4" s="8" t="str">
        <f t="array" ref="S4">IF(ROWS($S$3:S4)&gt;$M$3,"",INDEX($C$4:$C$100,SMALL(IF($C$4:$C$100&lt;&gt;"",IF(MATCH($C$4:$C$100,$C$4:$C$100,0)=ROW($C$4:$C$100)-ROW($C$4)+1,ROW($C$4:$C$100)-ROW($C$4)+1)),ROWS($S$3:S4))))</f>
        <v>حازم محمد</v>
      </c>
    </row>
    <row r="5" spans="2:19" ht="18" customHeight="1" x14ac:dyDescent="0.4">
      <c r="B5" s="17">
        <f>IF(C5="","",MAX($B$3:B4)+1)</f>
        <v>2</v>
      </c>
      <c r="C5" s="18" t="s">
        <v>4</v>
      </c>
      <c r="D5" s="19">
        <v>90</v>
      </c>
      <c r="G5" s="14">
        <f t="array" ref="G5">IF(ROWS($H$3:H5)&gt;COUNTIF($C$4:$C$100,$F$2),"",INDEX($B$4:$B$100,SMALL(IF($D$4:$D$100&lt;&gt;"",IF($C$4:$C$100=$F$2,ROW($D$4:$D$100)-ROW($D$4)+1)),ROWS($H$3:H5))))</f>
        <v>10</v>
      </c>
      <c r="H5" s="14">
        <f t="array" ref="H5">IF(ROWS($H$3:H5)&gt;COUNTIF($C$4:$C$100,$F$2),"",INDEX($D$4:$D$100,SMALL(IF($D$4:$D$100&lt;&gt;"",IF($C$4:$C$100=$F$2,ROW($D$4:$D$100)-ROW($D$4)+1)),ROWS($H$3:H5))))</f>
        <v>-1103</v>
      </c>
      <c r="J5" s="20" t="str">
        <f t="array" ref="J5">IF(ROWS(J$4:J5)&gt;$M$3,"",INDEX($C$4:$C$100,MATCH(LARGE((SUMIFS($D$4:$D$100,$C$4:$C$100,$C$4:$C$100)+(ROW($C$4:$C$100)-ROW($C$4)-1)/100)*(IF($C$4:$C$100&lt;&gt;"",MATCH($C$4:$C$100,$C$4:$C$100,0)=ROW($C$4:$C$100)-ROW($C$4)+1,0)),ROWS($A$1:A2)),(SUMIFS($D$4:$D$100,$C$4:$C$100,$C$4:$C$100)+(ROW($C$4:$C$100)-ROW($C$4)-1)/100)*(IF($C$4:$C$100&lt;&gt;"",MATCH($C$4:$C$100,$C$4:$C$100,0)=ROW($C$4:$C$100)-ROW($C$4)+1,0)),0)))</f>
        <v>DFGSD</v>
      </c>
      <c r="K5" s="21">
        <f>IF(ROWS(K$4:K5)&gt;$M$3,"",SUMPRODUCT(--($C$4:$C$100=$J5),$D$4:$D$100))</f>
        <v>1200</v>
      </c>
      <c r="S5" s="8" t="str">
        <f t="array" ref="S5">IF(ROWS($S$3:S5)&gt;$M$3,"",INDEX($C$4:$C$100,SMALL(IF($C$4:$C$100&lt;&gt;"",IF(MATCH($C$4:$C$100,$C$4:$C$100,0)=ROW($C$4:$C$100)-ROW($C$4)+1,ROW($C$4:$C$100)-ROW($C$4)+1)),ROWS($S$3:S5))))</f>
        <v>هشام مجدى</v>
      </c>
    </row>
    <row r="6" spans="2:19" ht="18" customHeight="1" x14ac:dyDescent="0.4">
      <c r="B6" s="17">
        <f>IF(C6="","",MAX($B$3:B5)+1)</f>
        <v>3</v>
      </c>
      <c r="C6" s="18" t="s">
        <v>5</v>
      </c>
      <c r="D6" s="19">
        <v>700</v>
      </c>
      <c r="G6" s="14" t="str">
        <f t="array" ref="G6">IF(ROWS($H$3:H6)&gt;COUNTIF($C$4:$C$100,$F$2),"",INDEX($B$4:$B$100,SMALL(IF($D$4:$D$100&lt;&gt;"",IF($C$4:$C$100=$F$2,ROW($D$4:$D$100)-ROW($D$4)+1)),ROWS($H$3:H6))))</f>
        <v/>
      </c>
      <c r="H6" s="14" t="str">
        <f t="array" ref="H6">IF(ROWS($H$3:H6)&gt;COUNTIF($C$4:$C$100,$F$2),"",INDEX($D$4:$D$100,SMALL(IF($D$4:$D$100&lt;&gt;"",IF($C$4:$C$100=$F$2,ROW($D$4:$D$100)-ROW($D$4)+1)),ROWS($H$3:H6))))</f>
        <v/>
      </c>
      <c r="J6" s="20" t="str">
        <f t="array" ref="J6">IF(ROWS(J$4:J6)&gt;$M$3,"",INDEX($C$4:$C$100,MATCH(LARGE((SUMIFS($D$4:$D$100,$C$4:$C$100,$C$4:$C$100)+(ROW($C$4:$C$100)-ROW($C$4)-1)/100)*(IF($C$4:$C$100&lt;&gt;"",MATCH($C$4:$C$100,$C$4:$C$100,0)=ROW($C$4:$C$100)-ROW($C$4)+1,0)),ROWS($A$1:A3)),(SUMIFS($D$4:$D$100,$C$4:$C$100,$C$4:$C$100)+(ROW($C$4:$C$100)-ROW($C$4)-1)/100)*(IF($C$4:$C$100&lt;&gt;"",MATCH($C$4:$C$100,$C$4:$C$100,0)=ROW($C$4:$C$100)-ROW($C$4)+1,0)),0)))</f>
        <v>احمد حبيبه</v>
      </c>
      <c r="K6" s="21">
        <f>IF(ROWS(K$4:K6)&gt;$M$3,"",SUMPRODUCT(--($C$4:$C$100=$J6),$D$4:$D$100))</f>
        <v>500</v>
      </c>
      <c r="S6" s="8" t="str">
        <f t="array" ref="S6">IF(ROWS($S$3:S6)&gt;$M$3,"",INDEX($C$4:$C$100,SMALL(IF($C$4:$C$100&lt;&gt;"",IF(MATCH($C$4:$C$100,$C$4:$C$100,0)=ROW($C$4:$C$100)-ROW($C$4)+1,ROW($C$4:$C$100)-ROW($C$4)+1)),ROWS($S$3:S6))))</f>
        <v>salim</v>
      </c>
    </row>
    <row r="7" spans="2:19" ht="18" customHeight="1" thickBot="1" x14ac:dyDescent="0.45">
      <c r="B7" s="17">
        <f>IF(C7="","",MAX($B$3:B6)+1)</f>
        <v>4</v>
      </c>
      <c r="C7" s="18" t="s">
        <v>8</v>
      </c>
      <c r="D7" s="19">
        <v>3</v>
      </c>
      <c r="G7" s="14" t="str">
        <f t="array" ref="G7">IF(ROWS($H$3:H7)&gt;COUNTIF($C$4:$C$100,$F$2),"",INDEX($B$4:$B$100,SMALL(IF($D$4:$D$100&lt;&gt;"",IF($C$4:$C$100=$F$2,ROW($D$4:$D$100)-ROW($D$4)+1)),ROWS($H$3:H7))))</f>
        <v/>
      </c>
      <c r="H7" s="14" t="str">
        <f t="array" ref="H7">IF(ROWS($H$3:H7)&gt;COUNTIF($C$4:$C$100,$F$2),"",INDEX($D$4:$D$100,SMALL(IF($D$4:$D$100&lt;&gt;"",IF($C$4:$C$100=$F$2,ROW($D$4:$D$100)-ROW($D$4)+1)),ROWS($H$3:H7))))</f>
        <v/>
      </c>
      <c r="J7" s="20" t="str">
        <f t="array" ref="J7">IF(ROWS(J$4:J7)&gt;$M$3,"",INDEX($C$4:$C$100,MATCH(LARGE((SUMIFS($D$4:$D$100,$C$4:$C$100,$C$4:$C$100)+(ROW($C$4:$C$100)-ROW($C$4)-1)/100)*(IF($C$4:$C$100&lt;&gt;"",MATCH($C$4:$C$100,$C$4:$C$100,0)=ROW($C$4:$C$100)-ROW($C$4)+1,0)),ROWS($A$1:A4)),(SUMIFS($D$4:$D$100,$C$4:$C$100,$C$4:$C$100)+(ROW($C$4:$C$100)-ROW($C$4)-1)/100)*(IF($C$4:$C$100&lt;&gt;"",MATCH($C$4:$C$100,$C$4:$C$100,0)=ROW($C$4:$C$100)-ROW($C$4)+1,0)),0)))</f>
        <v>حازم محمد</v>
      </c>
      <c r="K7" s="21">
        <f>IF(ROWS(K$4:K7)&gt;$M$3,"",SUMPRODUCT(--($C$4:$C$100=$J7),$D$4:$D$100))</f>
        <v>90</v>
      </c>
      <c r="S7" s="8" t="str">
        <f t="array" ref="S7">IF(ROWS($S$3:S7)&gt;$M$3,"",INDEX($C$4:$C$100,SMALL(IF($C$4:$C$100&lt;&gt;"",IF(MATCH($C$4:$C$100,$C$4:$C$100,0)=ROW($C$4:$C$100)-ROW($C$4)+1,ROW($C$4:$C$100)-ROW($C$4)+1)),ROWS($S$3:S7))))</f>
        <v>ER</v>
      </c>
    </row>
    <row r="8" spans="2:19" ht="18" customHeight="1" x14ac:dyDescent="0.4">
      <c r="B8" s="17">
        <f>IF(C8="","",MAX($B$3:B7)+1)</f>
        <v>5</v>
      </c>
      <c r="C8" s="18" t="s">
        <v>8</v>
      </c>
      <c r="D8" s="19">
        <v>1100</v>
      </c>
      <c r="G8" s="14" t="str">
        <f t="array" ref="G8">IF(ROWS($H$3:H8)&gt;COUNTIF($C$4:$C$100,$F$2),"",INDEX($B$4:$B$100,SMALL(IF($D$4:$D$100&lt;&gt;"",IF($C$4:$C$100=$F$2,ROW($D$4:$D$100)-ROW($D$4)+1)),ROWS($H$3:H8))))</f>
        <v/>
      </c>
      <c r="H8" s="14" t="str">
        <f t="array" ref="H8">IF(ROWS($H$3:H8)&gt;COUNTIF($C$4:$C$100,$F$2),"",INDEX($D$4:$D$100,SMALL(IF($D$4:$D$100&lt;&gt;"",IF($C$4:$C$100=$F$2,ROW($D$4:$D$100)-ROW($D$4)+1)),ROWS($H$3:H8))))</f>
        <v/>
      </c>
      <c r="J8" s="20" t="str">
        <f t="array" ref="J8">IF(ROWS(J$4:J8)&gt;$M$3,"",INDEX($C$4:$C$100,MATCH(LARGE((SUMIFS($D$4:$D$100,$C$4:$C$100,$C$4:$C$100)+(ROW($C$4:$C$100)-ROW($C$4)-1)/100)*(IF($C$4:$C$100&lt;&gt;"",MATCH($C$4:$C$100,$C$4:$C$100,0)=ROW($C$4:$C$100)-ROW($C$4)+1,0)),ROWS($A$1:A5)),(SUMIFS($D$4:$D$100,$C$4:$C$100,$C$4:$C$100)+(ROW($C$4:$C$100)-ROW($C$4)-1)/100)*(IF($C$4:$C$100&lt;&gt;"",MATCH($C$4:$C$100,$C$4:$C$100,0)=ROW($C$4:$C$100)-ROW($C$4)+1,0)),0)))</f>
        <v>ER</v>
      </c>
      <c r="K8" s="21">
        <f>IF(ROWS(K$4:K8)&gt;$M$3,"",SUMPRODUCT(--($C$4:$C$100=$J8),$D$4:$D$100))</f>
        <v>0</v>
      </c>
      <c r="M8" s="16"/>
      <c r="N8" s="14" t="s">
        <v>9</v>
      </c>
      <c r="S8" s="8" t="str">
        <f t="array" ref="S8">IF(ROWS($S$3:S8)&gt;$M$3,"",INDEX($C$4:$C$100,SMALL(IF($C$4:$C$100&lt;&gt;"",IF(MATCH($C$4:$C$100,$C$4:$C$100,0)=ROW($C$4:$C$100)-ROW($C$4)+1,ROW($C$4:$C$100)-ROW($C$4)+1)),ROWS($S$3:S8))))</f>
        <v>DFGSD</v>
      </c>
    </row>
    <row r="9" spans="2:19" ht="18" customHeight="1" x14ac:dyDescent="0.4">
      <c r="B9" s="17">
        <f>IF(C9="","",MAX($B$3:B8)+1)</f>
        <v>6</v>
      </c>
      <c r="C9" s="18" t="s">
        <v>5</v>
      </c>
      <c r="D9" s="19">
        <v>750</v>
      </c>
      <c r="G9" s="14" t="str">
        <f t="array" ref="G9">IF(ROWS($H$3:H9)&gt;COUNTIF($C$4:$C$100,$F$2),"",INDEX($B$4:$B$100,SMALL(IF($D$4:$D$100&lt;&gt;"",IF($C$4:$C$100=$F$2,ROW($D$4:$D$100)-ROW($D$4)+1)),ROWS($H$3:H9))))</f>
        <v/>
      </c>
      <c r="H9" s="14" t="str">
        <f t="array" ref="H9">IF(ROWS($H$3:H9)&gt;COUNTIF($C$4:$C$100,$F$2),"",INDEX($D$4:$D$100,SMALL(IF($D$4:$D$100&lt;&gt;"",IF($C$4:$C$100=$F$2,ROW($D$4:$D$100)-ROW($D$4)+1)),ROWS($H$3:H9))))</f>
        <v/>
      </c>
      <c r="J9" s="20" t="str">
        <f t="array" ref="J9">IF(ROWS(J$4:J9)&gt;$M$3,"",INDEX($C$4:$C$100,MATCH(LARGE((SUMIFS($D$4:$D$100,$C$4:$C$100,$C$4:$C$100)+(ROW($C$4:$C$100)-ROW($C$4)-1)/100)*(IF($C$4:$C$100&lt;&gt;"",MATCH($C$4:$C$100,$C$4:$C$100,0)=ROW($C$4:$C$100)-ROW($C$4)+1,0)),ROWS($A$1:A6)),(SUMIFS($D$4:$D$100,$C$4:$C$100,$C$4:$C$100)+(ROW($C$4:$C$100)-ROW($C$4)-1)/100)*(IF($C$4:$C$100&lt;&gt;"",MATCH($C$4:$C$100,$C$4:$C$100,0)=ROW($C$4:$C$100)-ROW($C$4)+1,0)),0)))</f>
        <v>salim</v>
      </c>
      <c r="K9" s="21">
        <f>IF(ROWS(K$4:K9)&gt;$M$3,"",SUMPRODUCT(--($C$4:$C$100=$J9),$D$4:$D$100))</f>
        <v>0</v>
      </c>
      <c r="M9" s="22" t="s">
        <v>17</v>
      </c>
      <c r="N9" s="14" t="s">
        <v>10</v>
      </c>
      <c r="S9" s="8" t="str">
        <f t="array" ref="S9">IF(ROWS($S$3:S9)&gt;$M$3,"",INDEX($C$4:$C$100,SMALL(IF($C$4:$C$100&lt;&gt;"",IF(MATCH($C$4:$C$100,$C$4:$C$100,0)=ROW($C$4:$C$100)-ROW($C$4)+1,ROW($C$4:$C$100)-ROW($C$4)+1)),ROWS($S$3:S9))))</f>
        <v/>
      </c>
    </row>
    <row r="10" spans="2:19" ht="18" customHeight="1" x14ac:dyDescent="0.4">
      <c r="B10" s="17">
        <f>IF(C10="","",MAX($B$3:B9)+1)</f>
        <v>7</v>
      </c>
      <c r="C10" s="18" t="s">
        <v>16</v>
      </c>
      <c r="D10" s="19">
        <v>700</v>
      </c>
      <c r="G10" s="14" t="str">
        <f t="array" ref="G10">IF(ROWS($H$3:H10)&gt;COUNTIF($C$4:$C$100,$F$2),"",INDEX($B$4:$B$100,SMALL(IF($D$4:$D$100&lt;&gt;"",IF($C$4:$C$100=$F$2,ROW($D$4:$D$100)-ROW($D$4)+1)),ROWS($H$3:H10))))</f>
        <v/>
      </c>
      <c r="H10" s="14" t="str">
        <f t="array" ref="H10">IF(ROWS($H$3:H10)&gt;COUNTIF($C$4:$C$100,$F$2),"",INDEX($D$4:$D$100,SMALL(IF($D$4:$D$100&lt;&gt;"",IF($C$4:$C$100=$F$2,ROW($D$4:$D$100)-ROW($D$4)+1)),ROWS($H$3:H10))))</f>
        <v/>
      </c>
      <c r="J10" s="20" t="str">
        <f t="array" ref="J10">IF(ROWS(J$4:J10)&gt;$M$3,"",INDEX($C$4:$C$100,MATCH(LARGE((SUMIFS($D$4:$D$100,$C$4:$C$100,$C$4:$C$100)+(ROW($C$4:$C$100)-ROW($C$4)-1)/100)*(IF($C$4:$C$100&lt;&gt;"",MATCH($C$4:$C$100,$C$4:$C$100,0)=ROW($C$4:$C$100)-ROW($C$4)+1,0)),ROWS($A$1:A7)),(SUMIFS($D$4:$D$100,$C$4:$C$100,$C$4:$C$100)+(ROW($C$4:$C$100)-ROW($C$4)-1)/100)*(IF($C$4:$C$100&lt;&gt;"",MATCH($C$4:$C$100,$C$4:$C$100,0)=ROW($C$4:$C$100)-ROW($C$4)+1,0)),0)))</f>
        <v/>
      </c>
      <c r="K10" s="21" t="str">
        <f>IF(ROWS(K$4:K10)&gt;$M$3,"",SUMPRODUCT(--($C$4:$C$100=$J10),$D$4:$D$100))</f>
        <v/>
      </c>
      <c r="S10" s="8" t="str">
        <f t="array" ref="S10">IF(ROWS($S$3:S10)&gt;$M$3,"",INDEX($C$4:$C$100,SMALL(IF($C$4:$C$100&lt;&gt;"",IF(MATCH($C$4:$C$100,$C$4:$C$100,0)=ROW($C$4:$C$100)-ROW($C$4)+1,ROW($C$4:$C$100)-ROW($C$4)+1)),ROWS($S$3:S10))))</f>
        <v/>
      </c>
    </row>
    <row r="11" spans="2:19" ht="18" customHeight="1" x14ac:dyDescent="0.4">
      <c r="B11" s="17">
        <f>IF(C11="","",MAX($B$3:B10)+1)</f>
        <v>8</v>
      </c>
      <c r="C11" s="18" t="s">
        <v>16</v>
      </c>
      <c r="D11" s="19">
        <v>-700</v>
      </c>
      <c r="G11" s="14" t="str">
        <f t="array" ref="G11">IF(ROWS($H$3:H11)&gt;COUNTIF($C$4:$C$100,$F$2),"",INDEX($B$4:$B$100,SMALL(IF($D$4:$D$100&lt;&gt;"",IF($C$4:$C$100=$F$2,ROW($D$4:$D$100)-ROW($D$4)+1)),ROWS($H$3:H11))))</f>
        <v/>
      </c>
      <c r="H11" s="14" t="str">
        <f t="array" ref="H11">IF(ROWS($H$3:H11)&gt;COUNTIF($C$4:$C$100,$F$2),"",INDEX($D$4:$D$100,SMALL(IF($D$4:$D$100&lt;&gt;"",IF($C$4:$C$100=$F$2,ROW($D$4:$D$100)-ROW($D$4)+1)),ROWS($H$3:H11))))</f>
        <v/>
      </c>
      <c r="J11" s="20" t="str">
        <f t="array" ref="J11">IF(ROWS(J$4:J11)&gt;$M$3,"",INDEX($C$4:$C$100,MATCH(LARGE((SUMIFS($D$4:$D$100,$C$4:$C$100,$C$4:$C$100)+(ROW($C$4:$C$100)-ROW($C$4)-1)/100)*(IF($C$4:$C$100&lt;&gt;"",MATCH($C$4:$C$100,$C$4:$C$100,0)=ROW($C$4:$C$100)-ROW($C$4)+1,0)),ROWS($A$1:A8)),(SUMIFS($D$4:$D$100,$C$4:$C$100,$C$4:$C$100)+(ROW($C$4:$C$100)-ROW($C$4)-1)/100)*(IF($C$4:$C$100&lt;&gt;"",MATCH($C$4:$C$100,$C$4:$C$100,0)=ROW($C$4:$C$100)-ROW($C$4)+1,0)),0)))</f>
        <v/>
      </c>
      <c r="K11" s="21" t="str">
        <f>IF(ROWS(K$4:K11)&gt;$M$3,"",SUMPRODUCT(--($C$4:$C$100=$J11),$D$4:$D$100))</f>
        <v/>
      </c>
      <c r="S11" s="8" t="str">
        <f t="array" ref="S11">IF(ROWS($S$3:S11)&gt;$M$3,"",INDEX($C$4:$C$100,SMALL(IF($C$4:$C$100&lt;&gt;"",IF(MATCH($C$4:$C$100,$C$4:$C$100,0)=ROW($C$4:$C$100)-ROW($C$4)+1,ROW($C$4:$C$100)-ROW($C$4)+1)),ROWS($S$3:S11))))</f>
        <v/>
      </c>
    </row>
    <row r="12" spans="2:19" ht="18" customHeight="1" x14ac:dyDescent="0.4">
      <c r="B12" s="17">
        <f>IF(C12="","",MAX($B$3:B11)+1)</f>
        <v>9</v>
      </c>
      <c r="C12" s="18" t="s">
        <v>18</v>
      </c>
      <c r="D12" s="19">
        <v>1200</v>
      </c>
      <c r="G12" s="14" t="str">
        <f t="array" ref="G12">IF(ROWS($H$3:H12)&gt;COUNTIF($C$4:$C$100,$F$2),"",INDEX($B$4:$B$100,SMALL(IF($D$4:$D$100&lt;&gt;"",IF($C$4:$C$100=$F$2,ROW($D$4:$D$100)-ROW($D$4)+1)),ROWS($H$3:H12))))</f>
        <v/>
      </c>
      <c r="H12" s="14" t="str">
        <f t="array" ref="H12">IF(ROWS($H$3:H12)&gt;COUNTIF($C$4:$C$100,$F$2),"",INDEX($D$4:$D$100,SMALL(IF($D$4:$D$100&lt;&gt;"",IF($C$4:$C$100=$F$2,ROW($D$4:$D$100)-ROW($D$4)+1)),ROWS($H$3:H12))))</f>
        <v/>
      </c>
      <c r="J12" s="20" t="str">
        <f t="array" ref="J12">IF(ROWS(J$4:J12)&gt;$M$3,"",INDEX($C$4:$C$100,MATCH(LARGE((SUMIFS($D$4:$D$100,$C$4:$C$100,$C$4:$C$100)+(ROW($C$4:$C$100)-ROW($C$4)-1)/100)*(IF($C$4:$C$100&lt;&gt;"",MATCH($C$4:$C$100,$C$4:$C$100,0)=ROW($C$4:$C$100)-ROW($C$4)+1,0)),ROWS($A$1:A9)),(SUMIFS($D$4:$D$100,$C$4:$C$100,$C$4:$C$100)+(ROW($C$4:$C$100)-ROW($C$4)-1)/100)*(IF($C$4:$C$100&lt;&gt;"",MATCH($C$4:$C$100,$C$4:$C$100,0)=ROW($C$4:$C$100)-ROW($C$4)+1,0)),0)))</f>
        <v/>
      </c>
      <c r="K12" s="21" t="str">
        <f>IF(ROWS(K$4:K12)&gt;$M$3,"",SUMPRODUCT(--($C$4:$C$100=$J12),$D$4:$D$100))</f>
        <v/>
      </c>
      <c r="S12" s="8" t="str">
        <f t="array" ref="S12">IF(ROWS($S$3:S12)&gt;$M$3,"",INDEX($C$4:$C$100,SMALL(IF($C$4:$C$100&lt;&gt;"",IF(MATCH($C$4:$C$100,$C$4:$C$100,0)=ROW($C$4:$C$100)-ROW($C$4)+1,ROW($C$4:$C$100)-ROW($C$4)+1)),ROWS($S$3:S12))))</f>
        <v/>
      </c>
    </row>
    <row r="13" spans="2:19" ht="18" customHeight="1" x14ac:dyDescent="0.4">
      <c r="B13" s="17">
        <f>IF(C13="","",MAX($B$3:B12)+1)</f>
        <v>10</v>
      </c>
      <c r="C13" s="18" t="s">
        <v>8</v>
      </c>
      <c r="D13" s="19">
        <v>-1103</v>
      </c>
      <c r="G13" s="14" t="str">
        <f t="array" ref="G13">IF(ROWS($H$3:H13)&gt;COUNTIF($C$4:$C$100,$F$2),"",INDEX($B$4:$B$100,SMALL(IF($D$4:$D$100&lt;&gt;"",IF($C$4:$C$100=$F$2,ROW($D$4:$D$100)-ROW($D$4)+1)),ROWS($H$3:H13))))</f>
        <v/>
      </c>
      <c r="H13" s="14" t="str">
        <f t="array" ref="H13">IF(ROWS($H$3:H13)&gt;COUNTIF($C$4:$C$100,$F$2),"",INDEX($D$4:$D$100,SMALL(IF($D$4:$D$100&lt;&gt;"",IF($C$4:$C$100=$F$2,ROW($D$4:$D$100)-ROW($D$4)+1)),ROWS($H$3:H13))))</f>
        <v/>
      </c>
      <c r="J13" s="20" t="str">
        <f t="array" ref="J13">IF(ROWS(J$4:J13)&gt;$M$3,"",INDEX($C$4:$C$100,MATCH(LARGE((SUMIFS($D$4:$D$100,$C$4:$C$100,$C$4:$C$100)+(ROW($C$4:$C$100)-ROW($C$4)-1)/100)*(IF($C$4:$C$100&lt;&gt;"",MATCH($C$4:$C$100,$C$4:$C$100,0)=ROW($C$4:$C$100)-ROW($C$4)+1,0)),ROWS($A$1:A10)),(SUMIFS($D$4:$D$100,$C$4:$C$100,$C$4:$C$100)+(ROW($C$4:$C$100)-ROW($C$4)-1)/100)*(IF($C$4:$C$100&lt;&gt;"",MATCH($C$4:$C$100,$C$4:$C$100,0)=ROW($C$4:$C$100)-ROW($C$4)+1,0)),0)))</f>
        <v/>
      </c>
      <c r="K13" s="21" t="str">
        <f>IF(ROWS(K$4:K13)&gt;$M$3,"",SUMPRODUCT(--($C$4:$C$100=$J13),$D$4:$D$100))</f>
        <v/>
      </c>
      <c r="S13" s="8" t="str">
        <f t="array" ref="S13">IF(ROWS($S$3:S13)&gt;$M$3,"",INDEX($C$4:$C$100,SMALL(IF($C$4:$C$100&lt;&gt;"",IF(MATCH($C$4:$C$100,$C$4:$C$100,0)=ROW($C$4:$C$100)-ROW($C$4)+1,ROW($C$4:$C$100)-ROW($C$4)+1)),ROWS($S$3:S13))))</f>
        <v/>
      </c>
    </row>
    <row r="14" spans="2:19" ht="18" customHeight="1" x14ac:dyDescent="0.4">
      <c r="B14" s="17" t="str">
        <f>IF(C14="","",MAX($B$3:B13)+1)</f>
        <v/>
      </c>
      <c r="C14" s="18"/>
      <c r="D14" s="19"/>
      <c r="G14" s="14" t="str">
        <f t="array" ref="G14">IF(ROWS($H$3:H14)&gt;COUNTIF($C$4:$C$100,$F$2),"",INDEX($B$4:$B$100,SMALL(IF($D$4:$D$100&lt;&gt;"",IF($C$4:$C$100=$F$2,ROW($D$4:$D$100)-ROW($D$4)+1)),ROWS($H$3:H14))))</f>
        <v/>
      </c>
      <c r="H14" s="14" t="str">
        <f t="array" ref="H14">IF(ROWS($H$3:H14)&gt;COUNTIF($C$4:$C$100,$F$2),"",INDEX($D$4:$D$100,SMALL(IF($D$4:$D$100&lt;&gt;"",IF($C$4:$C$100=$F$2,ROW($D$4:$D$100)-ROW($D$4)+1)),ROWS($H$3:H14))))</f>
        <v/>
      </c>
      <c r="J14" s="20" t="str">
        <f t="array" ref="J14">IF(ROWS(J$4:J14)&gt;$M$3,"",INDEX($C$4:$C$100,MATCH(LARGE((SUMIFS($D$4:$D$100,$C$4:$C$100,$C$4:$C$100)+(ROW($C$4:$C$100)-ROW($C$4)-1)/100)*(IF($C$4:$C$100&lt;&gt;"",MATCH($C$4:$C$100,$C$4:$C$100,0)=ROW($C$4:$C$100)-ROW($C$4)+1,0)),ROWS($A$1:A11)),(SUMIFS($D$4:$D$100,$C$4:$C$100,$C$4:$C$100)+(ROW($C$4:$C$100)-ROW($C$4)-1)/100)*(IF($C$4:$C$100&lt;&gt;"",MATCH($C$4:$C$100,$C$4:$C$100,0)=ROW($C$4:$C$100)-ROW($C$4)+1,0)),0)))</f>
        <v/>
      </c>
      <c r="K14" s="21" t="str">
        <f>IF(ROWS(K$4:K14)&gt;$M$3,"",SUMPRODUCT(--($C$4:$C$100=$J14),$D$4:$D$100))</f>
        <v/>
      </c>
      <c r="S14" s="8" t="str">
        <f t="array" ref="S14">IF(ROWS($S$3:S14)&gt;$M$3,"",INDEX($C$4:$C$100,SMALL(IF($C$4:$C$100&lt;&gt;"",IF(MATCH($C$4:$C$100,$C$4:$C$100,0)=ROW($C$4:$C$100)-ROW($C$4)+1,ROW($C$4:$C$100)-ROW($C$4)+1)),ROWS($S$3:S14))))</f>
        <v/>
      </c>
    </row>
    <row r="15" spans="2:19" ht="18" customHeight="1" x14ac:dyDescent="0.4">
      <c r="B15" s="17" t="str">
        <f>IF(C15="","",MAX($B$3:B14)+1)</f>
        <v/>
      </c>
      <c r="C15" s="18"/>
      <c r="D15" s="19"/>
      <c r="G15" s="14" t="str">
        <f t="array" ref="G15">IF(ROWS($H$3:H15)&gt;COUNTIF($C$4:$C$100,$F$2),"",INDEX($B$4:$B$100,SMALL(IF($D$4:$D$100&lt;&gt;"",IF($C$4:$C$100=$F$2,ROW($D$4:$D$100)-ROW($D$4)+1)),ROWS($H$3:H15))))</f>
        <v/>
      </c>
      <c r="H15" s="14" t="str">
        <f t="array" ref="H15">IF(ROWS($H$3:H15)&gt;COUNTIF($C$4:$C$100,$F$2),"",INDEX($D$4:$D$100,SMALL(IF($D$4:$D$100&lt;&gt;"",IF($C$4:$C$100=$F$2,ROW($D$4:$D$100)-ROW($D$4)+1)),ROWS($H$3:H15))))</f>
        <v/>
      </c>
      <c r="J15" s="20" t="str">
        <f t="array" ref="J15">IF(ROWS(J$4:J15)&gt;$M$3,"",INDEX($C$4:$C$100,MATCH(LARGE((SUMIFS($D$4:$D$100,$C$4:$C$100,$C$4:$C$100)+(ROW($C$4:$C$100)-ROW($C$4)-1)/100)*(IF($C$4:$C$100&lt;&gt;"",MATCH($C$4:$C$100,$C$4:$C$100,0)=ROW($C$4:$C$100)-ROW($C$4)+1,0)),ROWS($A$1:A12)),(SUMIFS($D$4:$D$100,$C$4:$C$100,$C$4:$C$100)+(ROW($C$4:$C$100)-ROW($C$4)-1)/100)*(IF($C$4:$C$100&lt;&gt;"",MATCH($C$4:$C$100,$C$4:$C$100,0)=ROW($C$4:$C$100)-ROW($C$4)+1,0)),0)))</f>
        <v/>
      </c>
      <c r="K15" s="21" t="str">
        <f>IF(ROWS(K$4:K15)&gt;$M$3,"",SUMPRODUCT(--($C$4:$C$100=$J15),$D$4:$D$100))</f>
        <v/>
      </c>
      <c r="S15" s="8" t="str">
        <f t="array" ref="S15">IF(ROWS($S$3:S15)&gt;$M$3,"",INDEX($C$4:$C$100,SMALL(IF($C$4:$C$100&lt;&gt;"",IF(MATCH($C$4:$C$100,$C$4:$C$100,0)=ROW($C$4:$C$100)-ROW($C$4)+1,ROW($C$4:$C$100)-ROW($C$4)+1)),ROWS($S$3:S15))))</f>
        <v/>
      </c>
    </row>
    <row r="16" spans="2:19" ht="20" x14ac:dyDescent="0.4">
      <c r="B16" s="17" t="str">
        <f>IF(C16="","",MAX($B$3:B15)+1)</f>
        <v/>
      </c>
      <c r="C16" s="18"/>
      <c r="D16" s="19"/>
      <c r="G16" s="14" t="str">
        <f t="array" ref="G16">IF(ROWS($H$3:H16)&gt;COUNTIF($C$4:$C$100,$F$2),"",INDEX($B$4:$B$100,SMALL(IF($D$4:$D$100&lt;&gt;"",IF($C$4:$C$100=$F$2,ROW($D$4:$D$100)-ROW($D$4)+1)),ROWS($H$3:H16))))</f>
        <v/>
      </c>
      <c r="H16" s="14" t="str">
        <f t="array" ref="H16">IF(ROWS($H$3:H16)&gt;COUNTIF($C$4:$C$100,$F$2),"",INDEX($D$4:$D$100,SMALL(IF($D$4:$D$100&lt;&gt;"",IF($C$4:$C$100=$F$2,ROW($D$4:$D$100)-ROW($D$4)+1)),ROWS($H$3:H16))))</f>
        <v/>
      </c>
      <c r="J16" s="20" t="str">
        <f t="array" ref="J16">IF(ROWS(J$4:J16)&gt;$M$3,"",INDEX($C$4:$C$100,MATCH(LARGE((SUMIFS($D$4:$D$100,$C$4:$C$100,$C$4:$C$100)+(ROW($C$4:$C$100)-ROW($C$4)-1)/100)*(IF($C$4:$C$100&lt;&gt;"",MATCH($C$4:$C$100,$C$4:$C$100,0)=ROW($C$4:$C$100)-ROW($C$4)+1,0)),ROWS($A$1:A13)),(SUMIFS($D$4:$D$100,$C$4:$C$100,$C$4:$C$100)+(ROW($C$4:$C$100)-ROW($C$4)-1)/100)*(IF($C$4:$C$100&lt;&gt;"",MATCH($C$4:$C$100,$C$4:$C$100,0)=ROW($C$4:$C$100)-ROW($C$4)+1,0)),0)))</f>
        <v/>
      </c>
      <c r="K16" s="21" t="str">
        <f>IF(ROWS(K$4:K16)&gt;$M$3,"",SUMPRODUCT(--($C$4:$C$100=$J16),$D$4:$D$100))</f>
        <v/>
      </c>
      <c r="S16" s="8" t="str">
        <f t="array" ref="S16">IF(ROWS($S$3:S16)&gt;$M$3,"",INDEX($C$4:$C$100,SMALL(IF($C$4:$C$100&lt;&gt;"",IF(MATCH($C$4:$C$100,$C$4:$C$100,0)=ROW($C$4:$C$100)-ROW($C$4)+1,ROW($C$4:$C$100)-ROW($C$4)+1)),ROWS($S$3:S16))))</f>
        <v/>
      </c>
    </row>
    <row r="17" spans="2:19" ht="20" x14ac:dyDescent="0.4">
      <c r="B17" s="17" t="str">
        <f>IF(C17="","",MAX($B$3:B16)+1)</f>
        <v/>
      </c>
      <c r="C17" s="18"/>
      <c r="D17" s="19"/>
      <c r="G17" s="14" t="str">
        <f t="array" ref="G17">IF(ROWS($H$3:H17)&gt;COUNTIF($C$4:$C$100,$F$2),"",INDEX($B$4:$B$100,SMALL(IF($D$4:$D$100&lt;&gt;"",IF($C$4:$C$100=$F$2,ROW($D$4:$D$100)-ROW($D$4)+1)),ROWS($H$3:H17))))</f>
        <v/>
      </c>
      <c r="H17" s="14" t="str">
        <f t="array" ref="H17">IF(ROWS($H$3:H17)&gt;COUNTIF($C$4:$C$100,$F$2),"",INDEX($D$4:$D$100,SMALL(IF($D$4:$D$100&lt;&gt;"",IF($C$4:$C$100=$F$2,ROW($D$4:$D$100)-ROW($D$4)+1)),ROWS($H$3:H17))))</f>
        <v/>
      </c>
      <c r="J17" s="20" t="str">
        <f t="array" ref="J17">IF(ROWS(J$4:J17)&gt;$M$3,"",INDEX($C$4:$C$100,MATCH(LARGE((SUMIFS($D$4:$D$100,$C$4:$C$100,$C$4:$C$100)+(ROW($C$4:$C$100)-ROW($C$4)-1)/100)*(IF($C$4:$C$100&lt;&gt;"",MATCH($C$4:$C$100,$C$4:$C$100,0)=ROW($C$4:$C$100)-ROW($C$4)+1,0)),ROWS($A$1:A14)),(SUMIFS($D$4:$D$100,$C$4:$C$100,$C$4:$C$100)+(ROW($C$4:$C$100)-ROW($C$4)-1)/100)*(IF($C$4:$C$100&lt;&gt;"",MATCH($C$4:$C$100,$C$4:$C$100,0)=ROW($C$4:$C$100)-ROW($C$4)+1,0)),0)))</f>
        <v/>
      </c>
      <c r="K17" s="21" t="str">
        <f>IF(ROWS(K$4:K17)&gt;$M$3,"",SUMPRODUCT(--($C$4:$C$100=$J17),$D$4:$D$100))</f>
        <v/>
      </c>
      <c r="S17" s="8" t="str">
        <f t="array" ref="S17">IF(ROWS($S$3:S17)&gt;$M$3,"",INDEX($C$4:$C$100,SMALL(IF($C$4:$C$100&lt;&gt;"",IF(MATCH($C$4:$C$100,$C$4:$C$100,0)=ROW($C$4:$C$100)-ROW($C$4)+1,ROW($C$4:$C$100)-ROW($C$4)+1)),ROWS($S$3:S17))))</f>
        <v/>
      </c>
    </row>
    <row r="18" spans="2:19" ht="20" x14ac:dyDescent="0.4">
      <c r="B18" s="17" t="str">
        <f>IF(C18="","",MAX($B$3:B17)+1)</f>
        <v/>
      </c>
      <c r="C18" s="18"/>
      <c r="D18" s="19"/>
      <c r="G18" s="14" t="str">
        <f t="array" ref="G18">IF(ROWS($H$3:H18)&gt;COUNTIF($C$4:$C$100,$F$2),"",INDEX($B$4:$B$100,SMALL(IF($D$4:$D$100&lt;&gt;"",IF($C$4:$C$100=$F$2,ROW($D$4:$D$100)-ROW($D$4)+1)),ROWS($H$3:H18))))</f>
        <v/>
      </c>
      <c r="H18" s="14" t="str">
        <f t="array" ref="H18">IF(ROWS($H$3:H18)&gt;COUNTIF($C$4:$C$100,$F$2),"",INDEX($D$4:$D$100,SMALL(IF($D$4:$D$100&lt;&gt;"",IF($C$4:$C$100=$F$2,ROW($D$4:$D$100)-ROW($D$4)+1)),ROWS($H$3:H18))))</f>
        <v/>
      </c>
      <c r="J18" s="20" t="str">
        <f t="array" ref="J18">IF(ROWS(J$4:J18)&gt;$M$3,"",INDEX($C$4:$C$100,MATCH(LARGE((SUMIFS($D$4:$D$100,$C$4:$C$100,$C$4:$C$100)+(ROW($C$4:$C$100)-ROW($C$4)-1)/100)*(IF($C$4:$C$100&lt;&gt;"",MATCH($C$4:$C$100,$C$4:$C$100,0)=ROW($C$4:$C$100)-ROW($C$4)+1,0)),ROWS($A$1:A15)),(SUMIFS($D$4:$D$100,$C$4:$C$100,$C$4:$C$100)+(ROW($C$4:$C$100)-ROW($C$4)-1)/100)*(IF($C$4:$C$100&lt;&gt;"",MATCH($C$4:$C$100,$C$4:$C$100,0)=ROW($C$4:$C$100)-ROW($C$4)+1,0)),0)))</f>
        <v/>
      </c>
      <c r="K18" s="21" t="str">
        <f>IF(ROWS(K$4:K18)&gt;$M$3,"",SUMPRODUCT(--($C$4:$C$100=$J18),$D$4:$D$100))</f>
        <v/>
      </c>
      <c r="S18" s="8" t="str">
        <f t="array" ref="S18">IF(ROWS($S$3:S18)&gt;$M$3,"",INDEX($C$4:$C$100,SMALL(IF($C$4:$C$100&lt;&gt;"",IF(MATCH($C$4:$C$100,$C$4:$C$100,0)=ROW($C$4:$C$100)-ROW($C$4)+1,ROW($C$4:$C$100)-ROW($C$4)+1)),ROWS($S$3:S18))))</f>
        <v/>
      </c>
    </row>
    <row r="19" spans="2:19" ht="20" x14ac:dyDescent="0.4">
      <c r="B19" s="17" t="str">
        <f>IF(C19="","",MAX($B$3:B18)+1)</f>
        <v/>
      </c>
      <c r="C19" s="18"/>
      <c r="D19" s="19"/>
      <c r="G19" s="14" t="str">
        <f t="array" ref="G19">IF(ROWS($H$3:H19)&gt;COUNTIF($C$4:$C$100,$F$2),"",INDEX($B$4:$B$100,SMALL(IF($D$4:$D$100&lt;&gt;"",IF($C$4:$C$100=$F$2,ROW($D$4:$D$100)-ROW($D$4)+1)),ROWS($H$3:H19))))</f>
        <v/>
      </c>
      <c r="H19" s="14" t="str">
        <f t="array" ref="H19">IF(ROWS($H$3:H19)&gt;COUNTIF($C$4:$C$100,$F$2),"",INDEX($D$4:$D$100,SMALL(IF($D$4:$D$100&lt;&gt;"",IF($C$4:$C$100=$F$2,ROW($D$4:$D$100)-ROW($D$4)+1)),ROWS($H$3:H19))))</f>
        <v/>
      </c>
      <c r="J19" s="20" t="str">
        <f t="array" ref="J19">IF(ROWS(J$4:J19)&gt;$M$3,"",INDEX($C$4:$C$100,MATCH(LARGE((SUMIFS($D$4:$D$100,$C$4:$C$100,$C$4:$C$100)+(ROW($C$4:$C$100)-ROW($C$4)-1)/100)*(IF($C$4:$C$100&lt;&gt;"",MATCH($C$4:$C$100,$C$4:$C$100,0)=ROW($C$4:$C$100)-ROW($C$4)+1,0)),ROWS($A$1:A16)),(SUMIFS($D$4:$D$100,$C$4:$C$100,$C$4:$C$100)+(ROW($C$4:$C$100)-ROW($C$4)-1)/100)*(IF($C$4:$C$100&lt;&gt;"",MATCH($C$4:$C$100,$C$4:$C$100,0)=ROW($C$4:$C$100)-ROW($C$4)+1,0)),0)))</f>
        <v/>
      </c>
      <c r="K19" s="21" t="str">
        <f>IF(ROWS(K$4:K19)&gt;$M$3,"",SUMPRODUCT(--($C$4:$C$100=$J19),$D$4:$D$100))</f>
        <v/>
      </c>
      <c r="S19" s="8" t="str">
        <f t="array" ref="S19">IF(ROWS($S$3:S19)&gt;$M$3,"",INDEX($C$4:$C$100,SMALL(IF($C$4:$C$100&lt;&gt;"",IF(MATCH($C$4:$C$100,$C$4:$C$100,0)=ROW($C$4:$C$100)-ROW($C$4)+1,ROW($C$4:$C$100)-ROW($C$4)+1)),ROWS($S$3:S19))))</f>
        <v/>
      </c>
    </row>
    <row r="20" spans="2:19" ht="20" x14ac:dyDescent="0.4">
      <c r="B20" s="17" t="str">
        <f>IF(C20="","",MAX($B$3:B19)+1)</f>
        <v/>
      </c>
      <c r="C20" s="18"/>
      <c r="D20" s="19"/>
      <c r="G20" s="14" t="str">
        <f t="array" ref="G20">IF(ROWS($H$3:H20)&gt;COUNTIF($C$4:$C$100,$F$2),"",INDEX($B$4:$B$100,SMALL(IF($D$4:$D$100&lt;&gt;"",IF($C$4:$C$100=$F$2,ROW($D$4:$D$100)-ROW($D$4)+1)),ROWS($H$3:H20))))</f>
        <v/>
      </c>
      <c r="H20" s="14" t="str">
        <f t="array" ref="H20">IF(ROWS($H$3:H20)&gt;COUNTIF($C$4:$C$100,$F$2),"",INDEX($D$4:$D$100,SMALL(IF($D$4:$D$100&lt;&gt;"",IF($C$4:$C$100=$F$2,ROW($D$4:$D$100)-ROW($D$4)+1)),ROWS($H$3:H20))))</f>
        <v/>
      </c>
      <c r="J20" s="20" t="str">
        <f t="array" ref="J20">IF(ROWS(J$4:J20)&gt;$M$3,"",INDEX($C$4:$C$100,MATCH(LARGE((SUMIFS($D$4:$D$100,$C$4:$C$100,$C$4:$C$100)+(ROW($C$4:$C$100)-ROW($C$4)-1)/100)*(IF($C$4:$C$100&lt;&gt;"",MATCH($C$4:$C$100,$C$4:$C$100,0)=ROW($C$4:$C$100)-ROW($C$4)+1,0)),ROWS($A$1:A17)),(SUMIFS($D$4:$D$100,$C$4:$C$100,$C$4:$C$100)+(ROW($C$4:$C$100)-ROW($C$4)-1)/100)*(IF($C$4:$C$100&lt;&gt;"",MATCH($C$4:$C$100,$C$4:$C$100,0)=ROW($C$4:$C$100)-ROW($C$4)+1,0)),0)))</f>
        <v/>
      </c>
      <c r="K20" s="21" t="str">
        <f>IF(ROWS(K$4:K20)&gt;$M$3,"",SUMPRODUCT(--($C$4:$C$100=$J20),$D$4:$D$100))</f>
        <v/>
      </c>
      <c r="S20" s="8" t="str">
        <f t="array" ref="S20">IF(ROWS($S$3:S20)&gt;$M$3,"",INDEX($C$4:$C$100,SMALL(IF($C$4:$C$100&lt;&gt;"",IF(MATCH($C$4:$C$100,$C$4:$C$100,0)=ROW($C$4:$C$100)-ROW($C$4)+1,ROW($C$4:$C$100)-ROW($C$4)+1)),ROWS($S$3:S20))))</f>
        <v/>
      </c>
    </row>
    <row r="21" spans="2:19" ht="20" x14ac:dyDescent="0.4">
      <c r="B21" s="17" t="str">
        <f>IF(C21="","",MAX($B$3:B20)+1)</f>
        <v/>
      </c>
      <c r="C21" s="18"/>
      <c r="D21" s="19"/>
      <c r="G21" s="14" t="str">
        <f t="array" ref="G21">IF(ROWS($H$3:H21)&gt;COUNTIF($C$4:$C$100,$F$2),"",INDEX($B$4:$B$100,SMALL(IF($D$4:$D$100&lt;&gt;"",IF($C$4:$C$100=$F$2,ROW($D$4:$D$100)-ROW($D$4)+1)),ROWS($H$3:H21))))</f>
        <v/>
      </c>
      <c r="H21" s="14" t="str">
        <f t="array" ref="H21">IF(ROWS($H$3:H21)&gt;COUNTIF($C$4:$C$100,$F$2),"",INDEX($D$4:$D$100,SMALL(IF($D$4:$D$100&lt;&gt;"",IF($C$4:$C$100=$F$2,ROW($D$4:$D$100)-ROW($D$4)+1)),ROWS($H$3:H21))))</f>
        <v/>
      </c>
      <c r="J21" s="20" t="str">
        <f t="array" ref="J21">IF(ROWS(J$4:J21)&gt;$M$3,"",INDEX($C$4:$C$100,MATCH(LARGE((SUMIFS($D$4:$D$100,$C$4:$C$100,$C$4:$C$100)+(ROW($C$4:$C$100)-ROW($C$4)-1)/100)*(IF($C$4:$C$100&lt;&gt;"",MATCH($C$4:$C$100,$C$4:$C$100,0)=ROW($C$4:$C$100)-ROW($C$4)+1,0)),ROWS($A$1:A18)),(SUMIFS($D$4:$D$100,$C$4:$C$100,$C$4:$C$100)+(ROW($C$4:$C$100)-ROW($C$4)-1)/100)*(IF($C$4:$C$100&lt;&gt;"",MATCH($C$4:$C$100,$C$4:$C$100,0)=ROW($C$4:$C$100)-ROW($C$4)+1,0)),0)))</f>
        <v/>
      </c>
      <c r="K21" s="21" t="str">
        <f>IF(ROWS(K$4:K21)&gt;$M$3,"",SUMPRODUCT(--($C$4:$C$100=$J21),$D$4:$D$100))</f>
        <v/>
      </c>
      <c r="S21" s="8" t="str">
        <f t="array" ref="S21">IF(ROWS($S$3:S21)&gt;$M$3,"",INDEX($C$4:$C$100,SMALL(IF($C$4:$C$100&lt;&gt;"",IF(MATCH($C$4:$C$100,$C$4:$C$100,0)=ROW($C$4:$C$100)-ROW($C$4)+1,ROW($C$4:$C$100)-ROW($C$4)+1)),ROWS($S$3:S21))))</f>
        <v/>
      </c>
    </row>
    <row r="22" spans="2:19" ht="20" x14ac:dyDescent="0.4">
      <c r="B22" s="17" t="str">
        <f>IF(C22="","",MAX($B$3:B21)+1)</f>
        <v/>
      </c>
      <c r="C22" s="18"/>
      <c r="D22" s="19"/>
      <c r="G22" s="14" t="str">
        <f t="array" ref="G22">IF(ROWS($H$3:H22)&gt;COUNTIF($C$4:$C$100,$F$2),"",INDEX($B$4:$B$100,SMALL(IF($D$4:$D$100&lt;&gt;"",IF($C$4:$C$100=$F$2,ROW($D$4:$D$100)-ROW($D$4)+1)),ROWS($H$3:H22))))</f>
        <v/>
      </c>
      <c r="H22" s="14" t="str">
        <f t="array" ref="H22">IF(ROWS($H$3:H22)&gt;COUNTIF($C$4:$C$100,$F$2),"",INDEX($D$4:$D$100,SMALL(IF($D$4:$D$100&lt;&gt;"",IF($C$4:$C$100=$F$2,ROW($D$4:$D$100)-ROW($D$4)+1)),ROWS($H$3:H22))))</f>
        <v/>
      </c>
      <c r="J22" s="20" t="str">
        <f t="array" ref="J22">IF(ROWS(J$4:J22)&gt;$M$3,"",INDEX($C$4:$C$100,MATCH(LARGE((SUMIFS($D$4:$D$100,$C$4:$C$100,$C$4:$C$100)+(ROW($C$4:$C$100)-ROW($C$4)-1)/100)*(IF($C$4:$C$100&lt;&gt;"",MATCH($C$4:$C$100,$C$4:$C$100,0)=ROW($C$4:$C$100)-ROW($C$4)+1,0)),ROWS($A$1:A19)),(SUMIFS($D$4:$D$100,$C$4:$C$100,$C$4:$C$100)+(ROW($C$4:$C$100)-ROW($C$4)-1)/100)*(IF($C$4:$C$100&lt;&gt;"",MATCH($C$4:$C$100,$C$4:$C$100,0)=ROW($C$4:$C$100)-ROW($C$4)+1,0)),0)))</f>
        <v/>
      </c>
      <c r="K22" s="21" t="str">
        <f>IF(ROWS(K$4:K22)&gt;$M$3,"",SUMPRODUCT(--($C$4:$C$100=$J22),$D$4:$D$100))</f>
        <v/>
      </c>
      <c r="S22" s="8" t="str">
        <f t="array" ref="S22">IF(ROWS($S$3:S22)&gt;$M$3,"",INDEX($C$4:$C$100,SMALL(IF($C$4:$C$100&lt;&gt;"",IF(MATCH($C$4:$C$100,$C$4:$C$100,0)=ROW($C$4:$C$100)-ROW($C$4)+1,ROW($C$4:$C$100)-ROW($C$4)+1)),ROWS($S$3:S22))))</f>
        <v/>
      </c>
    </row>
    <row r="23" spans="2:19" ht="20" x14ac:dyDescent="0.4">
      <c r="B23" s="17" t="str">
        <f>IF(C23="","",MAX($B$3:B22)+1)</f>
        <v/>
      </c>
      <c r="C23" s="18"/>
      <c r="D23" s="19"/>
      <c r="G23" s="14" t="str">
        <f t="array" ref="G23">IF(ROWS($H$3:H23)&gt;COUNTIF($C$4:$C$100,$F$2),"",INDEX($B$4:$B$100,SMALL(IF($D$4:$D$100&lt;&gt;"",IF($C$4:$C$100=$F$2,ROW($D$4:$D$100)-ROW($D$4)+1)),ROWS($H$3:H23))))</f>
        <v/>
      </c>
      <c r="H23" s="14" t="str">
        <f t="array" ref="H23">IF(ROWS($H$3:H23)&gt;COUNTIF($C$4:$C$100,$F$2),"",INDEX($D$4:$D$100,SMALL(IF($D$4:$D$100&lt;&gt;"",IF($C$4:$C$100=$F$2,ROW($D$4:$D$100)-ROW($D$4)+1)),ROWS($H$3:H23))))</f>
        <v/>
      </c>
      <c r="J23" s="20" t="str">
        <f t="array" ref="J23">IF(ROWS(J$4:J23)&gt;$M$3,"",INDEX($C$4:$C$100,MATCH(LARGE((SUMIFS($D$4:$D$100,$C$4:$C$100,$C$4:$C$100)+(ROW($C$4:$C$100)-ROW($C$4)-1)/100)*(IF($C$4:$C$100&lt;&gt;"",MATCH($C$4:$C$100,$C$4:$C$100,0)=ROW($C$4:$C$100)-ROW($C$4)+1,0)),ROWS($A$1:A20)),(SUMIFS($D$4:$D$100,$C$4:$C$100,$C$4:$C$100)+(ROW($C$4:$C$100)-ROW($C$4)-1)/100)*(IF($C$4:$C$100&lt;&gt;"",MATCH($C$4:$C$100,$C$4:$C$100,0)=ROW($C$4:$C$100)-ROW($C$4)+1,0)),0)))</f>
        <v/>
      </c>
      <c r="K23" s="21" t="str">
        <f>IF(ROWS(K$4:K23)&gt;$M$3,"",SUMPRODUCT(--($C$4:$C$100=$J23),$D$4:$D$100))</f>
        <v/>
      </c>
      <c r="S23" s="8" t="str">
        <f t="array" ref="S23">IF(ROWS($S$3:S23)&gt;$M$3,"",INDEX($C$4:$C$100,SMALL(IF($C$4:$C$100&lt;&gt;"",IF(MATCH($C$4:$C$100,$C$4:$C$100,0)=ROW($C$4:$C$100)-ROW($C$4)+1,ROW($C$4:$C$100)-ROW($C$4)+1)),ROWS($S$3:S23))))</f>
        <v/>
      </c>
    </row>
    <row r="24" spans="2:19" ht="20" x14ac:dyDescent="0.4">
      <c r="B24" s="17" t="str">
        <f>IF(C24="","",MAX($B$3:B23)+1)</f>
        <v/>
      </c>
      <c r="C24" s="18"/>
      <c r="D24" s="19"/>
      <c r="G24" s="14" t="str">
        <f t="array" ref="G24">IF(ROWS($H$3:H24)&gt;COUNTIF($C$4:$C$100,$F$2),"",INDEX($B$4:$B$100,SMALL(IF($D$4:$D$100&lt;&gt;"",IF($C$4:$C$100=$F$2,ROW($D$4:$D$100)-ROW($D$4)+1)),ROWS($H$3:H24))))</f>
        <v/>
      </c>
      <c r="H24" s="14" t="str">
        <f t="array" ref="H24">IF(ROWS($H$3:H24)&gt;COUNTIF($C$4:$C$100,$F$2),"",INDEX($D$4:$D$100,SMALL(IF($D$4:$D$100&lt;&gt;"",IF($C$4:$C$100=$F$2,ROW($D$4:$D$100)-ROW($D$4)+1)),ROWS($H$3:H24))))</f>
        <v/>
      </c>
      <c r="J24" s="20" t="str">
        <f t="array" ref="J24">IF(ROWS(J$4:J24)&gt;$M$3,"",INDEX($C$4:$C$100,MATCH(LARGE((SUMIFS($D$4:$D$100,$C$4:$C$100,$C$4:$C$100)+(ROW($C$4:$C$100)-ROW($C$4)-1)/100)*(IF($C$4:$C$100&lt;&gt;"",MATCH($C$4:$C$100,$C$4:$C$100,0)=ROW($C$4:$C$100)-ROW($C$4)+1,0)),ROWS($A$1:A21)),(SUMIFS($D$4:$D$100,$C$4:$C$100,$C$4:$C$100)+(ROW($C$4:$C$100)-ROW($C$4)-1)/100)*(IF($C$4:$C$100&lt;&gt;"",MATCH($C$4:$C$100,$C$4:$C$100,0)=ROW($C$4:$C$100)-ROW($C$4)+1,0)),0)))</f>
        <v/>
      </c>
      <c r="K24" s="21" t="str">
        <f>IF(ROWS(K$4:K24)&gt;$M$3,"",SUMPRODUCT(--($C$4:$C$100=$J24),$D$4:$D$100))</f>
        <v/>
      </c>
      <c r="S24" s="8" t="str">
        <f t="array" ref="S24">IF(ROWS($S$3:S24)&gt;$M$3,"",INDEX($C$4:$C$100,SMALL(IF($C$4:$C$100&lt;&gt;"",IF(MATCH($C$4:$C$100,$C$4:$C$100,0)=ROW($C$4:$C$100)-ROW($C$4)+1,ROW($C$4:$C$100)-ROW($C$4)+1)),ROWS($S$3:S24))))</f>
        <v/>
      </c>
    </row>
    <row r="25" spans="2:19" ht="20" x14ac:dyDescent="0.4">
      <c r="B25" s="17" t="str">
        <f>IF(C25="","",MAX($B$3:B24)+1)</f>
        <v/>
      </c>
      <c r="C25" s="18"/>
      <c r="D25" s="19"/>
      <c r="G25" s="14" t="str">
        <f t="array" ref="G25">IF(ROWS($H$3:H25)&gt;COUNTIF($C$4:$C$100,$F$2),"",INDEX($B$4:$B$100,SMALL(IF($D$4:$D$100&lt;&gt;"",IF($C$4:$C$100=$F$2,ROW($D$4:$D$100)-ROW($D$4)+1)),ROWS($H$3:H25))))</f>
        <v/>
      </c>
      <c r="H25" s="14" t="str">
        <f t="array" ref="H25">IF(ROWS($H$3:H25)&gt;COUNTIF($C$4:$C$100,$F$2),"",INDEX($D$4:$D$100,SMALL(IF($D$4:$D$100&lt;&gt;"",IF($C$4:$C$100=$F$2,ROW($D$4:$D$100)-ROW($D$4)+1)),ROWS($H$3:H25))))</f>
        <v/>
      </c>
      <c r="J25" s="20" t="str">
        <f t="array" ref="J25">IF(ROWS(J$4:J25)&gt;$M$3,"",INDEX($C$4:$C$100,MATCH(LARGE((SUMIFS($D$4:$D$100,$C$4:$C$100,$C$4:$C$100)+(ROW($C$4:$C$100)-ROW($C$4)-1)/100)*(IF($C$4:$C$100&lt;&gt;"",MATCH($C$4:$C$100,$C$4:$C$100,0)=ROW($C$4:$C$100)-ROW($C$4)+1,0)),ROWS($A$1:A22)),(SUMIFS($D$4:$D$100,$C$4:$C$100,$C$4:$C$100)+(ROW($C$4:$C$100)-ROW($C$4)-1)/100)*(IF($C$4:$C$100&lt;&gt;"",MATCH($C$4:$C$100,$C$4:$C$100,0)=ROW($C$4:$C$100)-ROW($C$4)+1,0)),0)))</f>
        <v/>
      </c>
      <c r="K25" s="21" t="str">
        <f>IF(ROWS(K$4:K25)&gt;$M$3,"",SUMPRODUCT(--($C$4:$C$100=$J25),$D$4:$D$100))</f>
        <v/>
      </c>
      <c r="S25" s="8" t="str">
        <f t="array" ref="S25">IF(ROWS($S$3:S25)&gt;$M$3,"",INDEX($C$4:$C$100,SMALL(IF($C$4:$C$100&lt;&gt;"",IF(MATCH($C$4:$C$100,$C$4:$C$100,0)=ROW($C$4:$C$100)-ROW($C$4)+1,ROW($C$4:$C$100)-ROW($C$4)+1)),ROWS($S$3:S25))))</f>
        <v/>
      </c>
    </row>
    <row r="26" spans="2:19" ht="20" x14ac:dyDescent="0.4">
      <c r="B26" s="17" t="str">
        <f>IF(C26="","",MAX($B$3:B25)+1)</f>
        <v/>
      </c>
      <c r="C26" s="18"/>
      <c r="D26" s="19"/>
      <c r="G26" s="14" t="str">
        <f t="array" ref="G26">IF(ROWS($H$3:H26)&gt;COUNTIF($C$4:$C$100,$F$2),"",INDEX($B$4:$B$100,SMALL(IF($D$4:$D$100&lt;&gt;"",IF($C$4:$C$100=$F$2,ROW($D$4:$D$100)-ROW($D$4)+1)),ROWS($H$3:H26))))</f>
        <v/>
      </c>
      <c r="H26" s="14" t="str">
        <f t="array" ref="H26">IF(ROWS($H$3:H26)&gt;COUNTIF($C$4:$C$100,$F$2),"",INDEX($D$4:$D$100,SMALL(IF($D$4:$D$100&lt;&gt;"",IF($C$4:$C$100=$F$2,ROW($D$4:$D$100)-ROW($D$4)+1)),ROWS($H$3:H26))))</f>
        <v/>
      </c>
      <c r="J26" s="20" t="str">
        <f t="array" ref="J26">IF(ROWS(J$4:J26)&gt;$M$3,"",INDEX($C$4:$C$100,MATCH(LARGE((SUMIFS($D$4:$D$100,$C$4:$C$100,$C$4:$C$100)+(ROW($C$4:$C$100)-ROW($C$4)-1)/100)*(IF($C$4:$C$100&lt;&gt;"",MATCH($C$4:$C$100,$C$4:$C$100,0)=ROW($C$4:$C$100)-ROW($C$4)+1,0)),ROWS($A$1:A23)),(SUMIFS($D$4:$D$100,$C$4:$C$100,$C$4:$C$100)+(ROW($C$4:$C$100)-ROW($C$4)-1)/100)*(IF($C$4:$C$100&lt;&gt;"",MATCH($C$4:$C$100,$C$4:$C$100,0)=ROW($C$4:$C$100)-ROW($C$4)+1,0)),0)))</f>
        <v/>
      </c>
      <c r="K26" s="21" t="str">
        <f>IF(ROWS(K$4:K26)&gt;$M$3,"",SUMPRODUCT(--($C$4:$C$100=$J26),$D$4:$D$100))</f>
        <v/>
      </c>
      <c r="S26" s="8" t="str">
        <f t="array" ref="S26">IF(ROWS($S$3:S26)&gt;$M$3,"",INDEX($C$4:$C$100,SMALL(IF($C$4:$C$100&lt;&gt;"",IF(MATCH($C$4:$C$100,$C$4:$C$100,0)=ROW($C$4:$C$100)-ROW($C$4)+1,ROW($C$4:$C$100)-ROW($C$4)+1)),ROWS($S$3:S26))))</f>
        <v/>
      </c>
    </row>
    <row r="27" spans="2:19" ht="20" x14ac:dyDescent="0.4">
      <c r="B27" s="17" t="str">
        <f>IF(C27="","",MAX($B$3:B26)+1)</f>
        <v/>
      </c>
      <c r="C27" s="18"/>
      <c r="D27" s="19"/>
      <c r="G27" s="14" t="str">
        <f t="array" ref="G27">IF(ROWS($H$3:H27)&gt;COUNTIF($C$4:$C$100,$F$2),"",INDEX($B$4:$B$100,SMALL(IF($D$4:$D$100&lt;&gt;"",IF($C$4:$C$100=$F$2,ROW($D$4:$D$100)-ROW($D$4)+1)),ROWS($H$3:H27))))</f>
        <v/>
      </c>
      <c r="H27" s="14" t="str">
        <f t="array" ref="H27">IF(ROWS($H$3:H27)&gt;COUNTIF($C$4:$C$100,$F$2),"",INDEX($D$4:$D$100,SMALL(IF($D$4:$D$100&lt;&gt;"",IF($C$4:$C$100=$F$2,ROW($D$4:$D$100)-ROW($D$4)+1)),ROWS($H$3:H27))))</f>
        <v/>
      </c>
      <c r="J27" s="20" t="str">
        <f t="array" ref="J27">IF(ROWS(J$4:J27)&gt;$M$3,"",INDEX($C$4:$C$100,MATCH(LARGE((SUMIFS($D$4:$D$100,$C$4:$C$100,$C$4:$C$100)+(ROW($C$4:$C$100)-ROW($C$4)-1)/100)*(IF($C$4:$C$100&lt;&gt;"",MATCH($C$4:$C$100,$C$4:$C$100,0)=ROW($C$4:$C$100)-ROW($C$4)+1,0)),ROWS($A$1:A24)),(SUMIFS($D$4:$D$100,$C$4:$C$100,$C$4:$C$100)+(ROW($C$4:$C$100)-ROW($C$4)-1)/100)*(IF($C$4:$C$100&lt;&gt;"",MATCH($C$4:$C$100,$C$4:$C$100,0)=ROW($C$4:$C$100)-ROW($C$4)+1,0)),0)))</f>
        <v/>
      </c>
      <c r="K27" s="21" t="str">
        <f>IF(ROWS(K$4:K27)&gt;$M$3,"",SUMPRODUCT(--($C$4:$C$100=$J27),$D$4:$D$100))</f>
        <v/>
      </c>
      <c r="S27" s="8" t="str">
        <f t="array" ref="S27">IF(ROWS($S$3:S27)&gt;$M$3,"",INDEX($C$4:$C$100,SMALL(IF($C$4:$C$100&lt;&gt;"",IF(MATCH($C$4:$C$100,$C$4:$C$100,0)=ROW($C$4:$C$100)-ROW($C$4)+1,ROW($C$4:$C$100)-ROW($C$4)+1)),ROWS($S$3:S27))))</f>
        <v/>
      </c>
    </row>
    <row r="28" spans="2:19" ht="30" customHeight="1" x14ac:dyDescent="0.4">
      <c r="B28" s="17" t="str">
        <f>IF(C28="","",MAX($B$3:B27)+1)</f>
        <v/>
      </c>
      <c r="C28" s="18"/>
      <c r="D28" s="19"/>
      <c r="G28" s="14" t="str">
        <f t="array" ref="G28">IF(ROWS($H$3:H28)&gt;COUNTIF($C$4:$C$100,$F$2),"",INDEX($B$4:$B$100,SMALL(IF($D$4:$D$100&lt;&gt;"",IF($C$4:$C$100=$F$2,ROW($D$4:$D$100)-ROW($D$4)+1)),ROWS($H$3:H28))))</f>
        <v/>
      </c>
      <c r="H28" s="14" t="str">
        <f t="array" ref="H28">IF(ROWS($H$3:H28)&gt;COUNTIF($C$4:$C$100,$F$2),"",INDEX($D$4:$D$100,SMALL(IF($D$4:$D$100&lt;&gt;"",IF($C$4:$C$100=$F$2,ROW($D$4:$D$100)-ROW($D$4)+1)),ROWS($H$3:H28))))</f>
        <v/>
      </c>
      <c r="J28" s="20" t="str">
        <f t="array" ref="J28">IF(ROWS(J$4:J28)&gt;$M$3,"",INDEX($C$4:$C$100,MATCH(LARGE((SUMIFS($D$4:$D$100,$C$4:$C$100,$C$4:$C$100)+(ROW($C$4:$C$100)-ROW($C$4)-1)/100)*(IF($C$4:$C$100&lt;&gt;"",MATCH($C$4:$C$100,$C$4:$C$100,0)=ROW($C$4:$C$100)-ROW($C$4)+1,0)),ROWS($A$1:A25)),(SUMIFS($D$4:$D$100,$C$4:$C$100,$C$4:$C$100)+(ROW($C$4:$C$100)-ROW($C$4)-1)/100)*(IF($C$4:$C$100&lt;&gt;"",MATCH($C$4:$C$100,$C$4:$C$100,0)=ROW($C$4:$C$100)-ROW($C$4)+1,0)),0)))</f>
        <v/>
      </c>
      <c r="K28" s="21" t="str">
        <f>IF(ROWS(K$4:K28)&gt;$M$3,"",SUMPRODUCT(--($C$4:$C$100=$J28),$D$4:$D$100))</f>
        <v/>
      </c>
      <c r="S28" s="8" t="str">
        <f t="array" ref="S28">IF(ROWS($S$3:S28)&gt;$M$3,"",INDEX($C$4:$C$100,SMALL(IF($C$4:$C$100&lt;&gt;"",IF(MATCH($C$4:$C$100,$C$4:$C$100,0)=ROW($C$4:$C$100)-ROW($C$4)+1,ROW($C$4:$C$100)-ROW($C$4)+1)),ROWS($S$3:S28))))</f>
        <v/>
      </c>
    </row>
    <row r="29" spans="2:19" ht="22.15" customHeight="1" x14ac:dyDescent="0.4">
      <c r="B29" s="17" t="str">
        <f>IF(C29="","",MAX($B$3:B28)+1)</f>
        <v/>
      </c>
      <c r="C29" s="18"/>
      <c r="D29" s="19"/>
      <c r="G29" s="14" t="str">
        <f t="array" ref="G29">IF(ROWS($H$3:H29)&gt;COUNTIF($C$4:$C$100,$F$2),"",INDEX($B$4:$B$100,SMALL(IF($D$4:$D$100&lt;&gt;"",IF($C$4:$C$100=$F$2,ROW($D$4:$D$100)-ROW($D$4)+1)),ROWS($H$3:H29))))</f>
        <v/>
      </c>
      <c r="H29" s="14" t="str">
        <f t="array" ref="H29">IF(ROWS($H$3:H29)&gt;COUNTIF($C$4:$C$100,$F$2),"",INDEX($D$4:$D$100,SMALL(IF($D$4:$D$100&lt;&gt;"",IF($C$4:$C$100=$F$2,ROW($D$4:$D$100)-ROW($D$4)+1)),ROWS($H$3:H29))))</f>
        <v/>
      </c>
      <c r="J29" s="20" t="str">
        <f t="array" ref="J29">IF(ROWS(J$4:J29)&gt;$M$3,"",INDEX($C$4:$C$100,MATCH(LARGE((SUMIFS($D$4:$D$100,$C$4:$C$100,$C$4:$C$100)+(ROW($C$4:$C$100)-ROW($C$4)-1)/100)*(IF($C$4:$C$100&lt;&gt;"",MATCH($C$4:$C$100,$C$4:$C$100,0)=ROW($C$4:$C$100)-ROW($C$4)+1,0)),ROWS($A$1:A26)),(SUMIFS($D$4:$D$100,$C$4:$C$100,$C$4:$C$100)+(ROW($C$4:$C$100)-ROW($C$4)-1)/100)*(IF($C$4:$C$100&lt;&gt;"",MATCH($C$4:$C$100,$C$4:$C$100,0)=ROW($C$4:$C$100)-ROW($C$4)+1,0)),0)))</f>
        <v/>
      </c>
      <c r="K29" s="21" t="str">
        <f>IF(ROWS(K$4:K29)&gt;$M$3,"",SUMPRODUCT(--($C$4:$C$100=$J29),$D$4:$D$100))</f>
        <v/>
      </c>
      <c r="S29" s="8" t="str">
        <f t="array" ref="S29">IF(ROWS($S$3:S29)&gt;$M$3,"",INDEX($C$4:$C$100,SMALL(IF($C$4:$C$100&lt;&gt;"",IF(MATCH($C$4:$C$100,$C$4:$C$100,0)=ROW($C$4:$C$100)-ROW($C$4)+1,ROW($C$4:$C$100)-ROW($C$4)+1)),ROWS($S$3:S29))))</f>
        <v/>
      </c>
    </row>
    <row r="30" spans="2:19" ht="22.15" customHeight="1" x14ac:dyDescent="0.4">
      <c r="B30" s="17" t="str">
        <f>IF(C30="","",MAX($B$3:B29)+1)</f>
        <v/>
      </c>
      <c r="C30" s="18"/>
      <c r="D30" s="19"/>
      <c r="G30" s="14" t="str">
        <f t="array" ref="G30">IF(ROWS($H$3:H30)&gt;COUNTIF($C$4:$C$100,$F$2),"",INDEX($B$4:$B$100,SMALL(IF($D$4:$D$100&lt;&gt;"",IF($C$4:$C$100=$F$2,ROW($D$4:$D$100)-ROW($D$4)+1)),ROWS($H$3:H30))))</f>
        <v/>
      </c>
      <c r="H30" s="14" t="str">
        <f t="array" ref="H30">IF(ROWS($H$3:H30)&gt;COUNTIF($C$4:$C$100,$F$2),"",INDEX($D$4:$D$100,SMALL(IF($D$4:$D$100&lt;&gt;"",IF($C$4:$C$100=$F$2,ROW($D$4:$D$100)-ROW($D$4)+1)),ROWS($H$3:H30))))</f>
        <v/>
      </c>
      <c r="J30" s="20" t="str">
        <f t="array" ref="J30">IF(ROWS(J$4:J30)&gt;$M$3,"",INDEX($C$4:$C$100,MATCH(LARGE((SUMIFS($D$4:$D$100,$C$4:$C$100,$C$4:$C$100)+(ROW($C$4:$C$100)-ROW($C$4)-1)/100)*(IF($C$4:$C$100&lt;&gt;"",MATCH($C$4:$C$100,$C$4:$C$100,0)=ROW($C$4:$C$100)-ROW($C$4)+1,0)),ROWS($A$1:A27)),(SUMIFS($D$4:$D$100,$C$4:$C$100,$C$4:$C$100)+(ROW($C$4:$C$100)-ROW($C$4)-1)/100)*(IF($C$4:$C$100&lt;&gt;"",MATCH($C$4:$C$100,$C$4:$C$100,0)=ROW($C$4:$C$100)-ROW($C$4)+1,0)),0)))</f>
        <v/>
      </c>
      <c r="K30" s="21" t="str">
        <f>IF(ROWS(K$4:K30)&gt;$M$3,"",SUMPRODUCT(--($C$4:$C$100=$J30),$D$4:$D$100))</f>
        <v/>
      </c>
      <c r="S30" s="8" t="str">
        <f t="array" ref="S30">IF(ROWS($S$3:S30)&gt;$M$3,"",INDEX($C$4:$C$100,SMALL(IF($C$4:$C$100&lt;&gt;"",IF(MATCH($C$4:$C$100,$C$4:$C$100,0)=ROW($C$4:$C$100)-ROW($C$4)+1,ROW($C$4:$C$100)-ROW($C$4)+1)),ROWS($S$3:S30))))</f>
        <v/>
      </c>
    </row>
    <row r="31" spans="2:19" ht="22.15" customHeight="1" x14ac:dyDescent="0.4">
      <c r="B31" s="17" t="str">
        <f>IF(C31="","",MAX($B$3:B30)+1)</f>
        <v/>
      </c>
      <c r="C31" s="18"/>
      <c r="D31" s="19"/>
      <c r="G31" s="14" t="str">
        <f t="array" ref="G31">IF(ROWS($H$3:H31)&gt;COUNTIF($C$4:$C$100,$F$2),"",INDEX($B$4:$B$100,SMALL(IF($D$4:$D$100&lt;&gt;"",IF($C$4:$C$100=$F$2,ROW($D$4:$D$100)-ROW($D$4)+1)),ROWS($H$3:H31))))</f>
        <v/>
      </c>
      <c r="H31" s="14" t="str">
        <f t="array" ref="H31">IF(ROWS($H$3:H31)&gt;COUNTIF($C$4:$C$100,$F$2),"",INDEX($D$4:$D$100,SMALL(IF($D$4:$D$100&lt;&gt;"",IF($C$4:$C$100=$F$2,ROW($D$4:$D$100)-ROW($D$4)+1)),ROWS($H$3:H31))))</f>
        <v/>
      </c>
      <c r="J31" s="20" t="str">
        <f t="array" ref="J31">IF(ROWS(J$4:J31)&gt;$M$3,"",INDEX($C$4:$C$100,MATCH(LARGE((SUMIFS($D$4:$D$100,$C$4:$C$100,$C$4:$C$100)+(ROW($C$4:$C$100)-ROW($C$4)-1)/100)*(IF($C$4:$C$100&lt;&gt;"",MATCH($C$4:$C$100,$C$4:$C$100,0)=ROW($C$4:$C$100)-ROW($C$4)+1,0)),ROWS($A$1:A28)),(SUMIFS($D$4:$D$100,$C$4:$C$100,$C$4:$C$100)+(ROW($C$4:$C$100)-ROW($C$4)-1)/100)*(IF($C$4:$C$100&lt;&gt;"",MATCH($C$4:$C$100,$C$4:$C$100,0)=ROW($C$4:$C$100)-ROW($C$4)+1,0)),0)))</f>
        <v/>
      </c>
      <c r="K31" s="21" t="str">
        <f>IF(ROWS(K$4:K31)&gt;$M$3,"",SUMPRODUCT(--($C$4:$C$100=$J31),$D$4:$D$100))</f>
        <v/>
      </c>
      <c r="S31" s="8" t="str">
        <f t="array" ref="S31">IF(ROWS($S$3:S31)&gt;$M$3,"",INDEX($C$4:$C$100,SMALL(IF($C$4:$C$100&lt;&gt;"",IF(MATCH($C$4:$C$100,$C$4:$C$100,0)=ROW($C$4:$C$100)-ROW($C$4)+1,ROW($C$4:$C$100)-ROW($C$4)+1)),ROWS($S$3:S31))))</f>
        <v/>
      </c>
    </row>
    <row r="32" spans="2:19" ht="22.15" customHeight="1" x14ac:dyDescent="0.4">
      <c r="B32" s="17" t="str">
        <f>IF(C32="","",MAX($B$3:B31)+1)</f>
        <v/>
      </c>
      <c r="C32" s="18"/>
      <c r="D32" s="19"/>
      <c r="G32" s="14" t="str">
        <f t="array" ref="G32">IF(ROWS($H$3:H32)&gt;COUNTIF($C$4:$C$100,$F$2),"",INDEX($B$4:$B$100,SMALL(IF($D$4:$D$100&lt;&gt;"",IF($C$4:$C$100=$F$2,ROW($D$4:$D$100)-ROW($D$4)+1)),ROWS($H$3:H32))))</f>
        <v/>
      </c>
      <c r="H32" s="14" t="str">
        <f t="array" ref="H32">IF(ROWS($H$3:H32)&gt;COUNTIF($C$4:$C$100,$F$2),"",INDEX($D$4:$D$100,SMALL(IF($D$4:$D$100&lt;&gt;"",IF($C$4:$C$100=$F$2,ROW($D$4:$D$100)-ROW($D$4)+1)),ROWS($H$3:H32))))</f>
        <v/>
      </c>
      <c r="J32" s="20" t="str">
        <f t="array" ref="J32">IF(ROWS(J$4:J32)&gt;$M$3,"",INDEX($C$4:$C$100,MATCH(LARGE((SUMIFS($D$4:$D$100,$C$4:$C$100,$C$4:$C$100)+(ROW($C$4:$C$100)-ROW($C$4)-1)/100)*(IF($C$4:$C$100&lt;&gt;"",MATCH($C$4:$C$100,$C$4:$C$100,0)=ROW($C$4:$C$100)-ROW($C$4)+1,0)),ROWS($A$1:A29)),(SUMIFS($D$4:$D$100,$C$4:$C$100,$C$4:$C$100)+(ROW($C$4:$C$100)-ROW($C$4)-1)/100)*(IF($C$4:$C$100&lt;&gt;"",MATCH($C$4:$C$100,$C$4:$C$100,0)=ROW($C$4:$C$100)-ROW($C$4)+1,0)),0)))</f>
        <v/>
      </c>
      <c r="K32" s="21" t="str">
        <f>IF(ROWS(K$4:K32)&gt;$M$3,"",SUMPRODUCT(--($C$4:$C$100=$J32),$D$4:$D$100))</f>
        <v/>
      </c>
      <c r="S32" s="8" t="str">
        <f t="array" ref="S32">IF(ROWS($S$3:S32)&gt;$M$3,"",INDEX($C$4:$C$100,SMALL(IF($C$4:$C$100&lt;&gt;"",IF(MATCH($C$4:$C$100,$C$4:$C$100,0)=ROW($C$4:$C$100)-ROW($C$4)+1,ROW($C$4:$C$100)-ROW($C$4)+1)),ROWS($S$3:S32))))</f>
        <v/>
      </c>
    </row>
    <row r="33" spans="2:19" ht="20" x14ac:dyDescent="0.4">
      <c r="B33" s="17" t="str">
        <f>IF(C33="","",MAX($B$3:B32)+1)</f>
        <v/>
      </c>
      <c r="C33" s="18"/>
      <c r="D33" s="19"/>
      <c r="G33" s="14" t="str">
        <f t="array" ref="G33">IF(ROWS($H$3:H33)&gt;COUNTIF($C$4:$C$100,$F$2),"",INDEX($B$4:$B$100,SMALL(IF($D$4:$D$100&lt;&gt;"",IF($C$4:$C$100=$F$2,ROW($D$4:$D$100)-ROW($D$4)+1)),ROWS($H$3:H33))))</f>
        <v/>
      </c>
      <c r="H33" s="14" t="str">
        <f t="array" ref="H33">IF(ROWS($H$3:H33)&gt;COUNTIF($C$4:$C$100,$F$2),"",INDEX($D$4:$D$100,SMALL(IF($D$4:$D$100&lt;&gt;"",IF($C$4:$C$100=$F$2,ROW($D$4:$D$100)-ROW($D$4)+1)),ROWS($H$3:H33))))</f>
        <v/>
      </c>
      <c r="J33" s="20" t="str">
        <f t="array" ref="J33">IF(ROWS(J$4:J33)&gt;$M$3,"",INDEX($C$4:$C$100,MATCH(LARGE((SUMIFS($D$4:$D$100,$C$4:$C$100,$C$4:$C$100)+(ROW($C$4:$C$100)-ROW($C$4)-1)/100)*(IF($C$4:$C$100&lt;&gt;"",MATCH($C$4:$C$100,$C$4:$C$100,0)=ROW($C$4:$C$100)-ROW($C$4)+1,0)),ROWS($A$1:A30)),(SUMIFS($D$4:$D$100,$C$4:$C$100,$C$4:$C$100)+(ROW($C$4:$C$100)-ROW($C$4)-1)/100)*(IF($C$4:$C$100&lt;&gt;"",MATCH($C$4:$C$100,$C$4:$C$100,0)=ROW($C$4:$C$100)-ROW($C$4)+1,0)),0)))</f>
        <v/>
      </c>
      <c r="K33" s="21" t="str">
        <f>IF(ROWS(K$4:K33)&gt;$M$3,"",SUMPRODUCT(--($C$4:$C$100=$J33),$D$4:$D$100))</f>
        <v/>
      </c>
      <c r="S33" s="8" t="str">
        <f t="array" ref="S33">IF(ROWS($S$3:S33)&gt;$M$3,"",INDEX($C$4:$C$100,SMALL(IF($C$4:$C$100&lt;&gt;"",IF(MATCH($C$4:$C$100,$C$4:$C$100,0)=ROW($C$4:$C$100)-ROW($C$4)+1,ROW($C$4:$C$100)-ROW($C$4)+1)),ROWS($S$3:S33))))</f>
        <v/>
      </c>
    </row>
    <row r="34" spans="2:19" ht="20" x14ac:dyDescent="0.4">
      <c r="B34" s="17" t="str">
        <f>IF(C34="","",MAX($B$3:B33)+1)</f>
        <v/>
      </c>
      <c r="C34" s="18"/>
      <c r="D34" s="19"/>
      <c r="G34" s="14" t="str">
        <f t="array" ref="G34">IF(ROWS($H$3:H34)&gt;COUNTIF($C$4:$C$100,$F$2),"",INDEX($B$4:$B$100,SMALL(IF($D$4:$D$100&lt;&gt;"",IF($C$4:$C$100=$F$2,ROW($D$4:$D$100)-ROW($D$4)+1)),ROWS($H$3:H34))))</f>
        <v/>
      </c>
      <c r="H34" s="14" t="str">
        <f t="array" ref="H34">IF(ROWS($H$3:H34)&gt;COUNTIF($C$4:$C$100,$F$2),"",INDEX($D$4:$D$100,SMALL(IF($D$4:$D$100&lt;&gt;"",IF($C$4:$C$100=$F$2,ROW($D$4:$D$100)-ROW($D$4)+1)),ROWS($H$3:H34))))</f>
        <v/>
      </c>
      <c r="J34" s="20" t="str">
        <f t="array" ref="J34">IF(ROWS(J$4:J34)&gt;$M$3,"",INDEX($C$4:$C$100,MATCH(LARGE((SUMIFS($D$4:$D$100,$C$4:$C$100,$C$4:$C$100)+(ROW($C$4:$C$100)-ROW($C$4)-1)/100)*(IF($C$4:$C$100&lt;&gt;"",MATCH($C$4:$C$100,$C$4:$C$100,0)=ROW($C$4:$C$100)-ROW($C$4)+1,0)),ROWS($A$1:A31)),(SUMIFS($D$4:$D$100,$C$4:$C$100,$C$4:$C$100)+(ROW($C$4:$C$100)-ROW($C$4)-1)/100)*(IF($C$4:$C$100&lt;&gt;"",MATCH($C$4:$C$100,$C$4:$C$100,0)=ROW($C$4:$C$100)-ROW($C$4)+1,0)),0)))</f>
        <v/>
      </c>
      <c r="K34" s="21" t="str">
        <f>IF(ROWS(K$4:K34)&gt;$M$3,"",SUMPRODUCT(--($C$4:$C$100=$J34),$D$4:$D$100))</f>
        <v/>
      </c>
      <c r="S34" s="8" t="str">
        <f t="array" ref="S34">IF(ROWS($S$3:S34)&gt;$M$3,"",INDEX($C$4:$C$100,SMALL(IF($C$4:$C$100&lt;&gt;"",IF(MATCH($C$4:$C$100,$C$4:$C$100,0)=ROW($C$4:$C$100)-ROW($C$4)+1,ROW($C$4:$C$100)-ROW($C$4)+1)),ROWS($S$3:S34))))</f>
        <v/>
      </c>
    </row>
    <row r="35" spans="2:19" ht="20" x14ac:dyDescent="0.4">
      <c r="B35" s="17" t="str">
        <f>IF(C35="","",MAX($B$3:B34)+1)</f>
        <v/>
      </c>
      <c r="C35" s="18"/>
      <c r="D35" s="19"/>
      <c r="G35" s="14" t="str">
        <f t="array" ref="G35">IF(ROWS($H$3:H35)&gt;COUNTIF($C$4:$C$100,$F$2),"",INDEX($B$4:$B$100,SMALL(IF($D$4:$D$100&lt;&gt;"",IF($C$4:$C$100=$F$2,ROW($D$4:$D$100)-ROW($D$4)+1)),ROWS($H$3:H35))))</f>
        <v/>
      </c>
      <c r="H35" s="14" t="str">
        <f t="array" ref="H35">IF(ROWS($H$3:H35)&gt;COUNTIF($C$4:$C$100,$F$2),"",INDEX($D$4:$D$100,SMALL(IF($D$4:$D$100&lt;&gt;"",IF($C$4:$C$100=$F$2,ROW($D$4:$D$100)-ROW($D$4)+1)),ROWS($H$3:H35))))</f>
        <v/>
      </c>
      <c r="J35" s="20" t="str">
        <f t="array" ref="J35">IF(ROWS(J$4:J35)&gt;$M$3,"",INDEX($C$4:$C$100,MATCH(LARGE((SUMIFS($D$4:$D$100,$C$4:$C$100,$C$4:$C$100)+(ROW($C$4:$C$100)-ROW($C$4)-1)/100)*(IF($C$4:$C$100&lt;&gt;"",MATCH($C$4:$C$100,$C$4:$C$100,0)=ROW($C$4:$C$100)-ROW($C$4)+1,0)),ROWS($A$1:A32)),(SUMIFS($D$4:$D$100,$C$4:$C$100,$C$4:$C$100)+(ROW($C$4:$C$100)-ROW($C$4)-1)/100)*(IF($C$4:$C$100&lt;&gt;"",MATCH($C$4:$C$100,$C$4:$C$100,0)=ROW($C$4:$C$100)-ROW($C$4)+1,0)),0)))</f>
        <v/>
      </c>
      <c r="K35" s="21" t="str">
        <f>IF(ROWS(K$4:K35)&gt;$M$3,"",SUMPRODUCT(--($C$4:$C$100=$J35),$D$4:$D$100))</f>
        <v/>
      </c>
      <c r="S35" s="8" t="str">
        <f t="array" ref="S35">IF(ROWS($S$3:S35)&gt;$M$3,"",INDEX($C$4:$C$100,SMALL(IF($C$4:$C$100&lt;&gt;"",IF(MATCH($C$4:$C$100,$C$4:$C$100,0)=ROW($C$4:$C$100)-ROW($C$4)+1,ROW($C$4:$C$100)-ROW($C$4)+1)),ROWS($S$3:S35))))</f>
        <v/>
      </c>
    </row>
    <row r="36" spans="2:19" ht="20" x14ac:dyDescent="0.4">
      <c r="B36" s="17" t="str">
        <f>IF(C36="","",MAX($B$3:B35)+1)</f>
        <v/>
      </c>
      <c r="C36" s="18"/>
      <c r="D36" s="19"/>
      <c r="G36" s="14" t="str">
        <f t="array" ref="G36">IF(ROWS($H$3:H36)&gt;COUNTIF($C$4:$C$100,$F$2),"",INDEX($B$4:$B$100,SMALL(IF($D$4:$D$100&lt;&gt;"",IF($C$4:$C$100=$F$2,ROW($D$4:$D$100)-ROW($D$4)+1)),ROWS($H$3:H36))))</f>
        <v/>
      </c>
      <c r="H36" s="14"/>
      <c r="J36" s="20" t="str">
        <f t="array" ref="J36">IF(ROWS(J$4:J36)&gt;$M$3,"",INDEX($C$4:$C$100,MATCH(LARGE((SUMIFS($D$4:$D$100,$C$4:$C$100,$C$4:$C$100)+(ROW($C$4:$C$100)-ROW($C$4)-1)/100)*(IF($C$4:$C$100&lt;&gt;"",MATCH($C$4:$C$100,$C$4:$C$100,0)=ROW($C$4:$C$100)-ROW($C$4)+1,0)),ROWS($A$1:A33)),(SUMIFS($D$4:$D$100,$C$4:$C$100,$C$4:$C$100)+(ROW($C$4:$C$100)-ROW($C$4)-1)/100)*(IF($C$4:$C$100&lt;&gt;"",MATCH($C$4:$C$100,$C$4:$C$100,0)=ROW($C$4:$C$100)-ROW($C$4)+1,0)),0)))</f>
        <v/>
      </c>
      <c r="K36" s="21" t="str">
        <f>IF(ROWS(K$4:K36)&gt;$M$3,"",SUMPRODUCT(--($C$4:$C$100=$J36),$D$4:$D$100))</f>
        <v/>
      </c>
    </row>
    <row r="37" spans="2:19" ht="20" x14ac:dyDescent="0.4">
      <c r="B37" s="17" t="str">
        <f>IF(C37="","",MAX($B$3:B36)+1)</f>
        <v/>
      </c>
      <c r="C37" s="18"/>
      <c r="D37" s="19"/>
      <c r="G37" s="14" t="str">
        <f t="array" ref="G37">IF(ROWS($H$3:H37)&gt;COUNTIF($C$4:$C$100,$F$2),"",INDEX($B$4:$B$100,SMALL(IF($D$4:$D$100&lt;&gt;"",IF($C$4:$C$100=$F$2,ROW($D$4:$D$100)-ROW($D$4)+1)),ROWS($H$3:H37))))</f>
        <v/>
      </c>
      <c r="H37" s="14"/>
      <c r="J37" s="20" t="str">
        <f t="array" ref="J37">IF(ROWS(J$4:J37)&gt;$M$3,"",INDEX($C$4:$C$100,MATCH(LARGE((SUMIFS($D$4:$D$100,$C$4:$C$100,$C$4:$C$100)+(ROW($C$4:$C$100)-ROW($C$4)-1)/100)*(IF($C$4:$C$100&lt;&gt;"",MATCH($C$4:$C$100,$C$4:$C$100,0)=ROW($C$4:$C$100)-ROW($C$4)+1,0)),ROWS($A$1:A34)),(SUMIFS($D$4:$D$100,$C$4:$C$100,$C$4:$C$100)+(ROW($C$4:$C$100)-ROW($C$4)-1)/100)*(IF($C$4:$C$100&lt;&gt;"",MATCH($C$4:$C$100,$C$4:$C$100,0)=ROW($C$4:$C$100)-ROW($C$4)+1,0)),0)))</f>
        <v/>
      </c>
      <c r="K37" s="21" t="str">
        <f>IF(ROWS(K$4:K37)&gt;$M$3,"",SUMPRODUCT(--($C$4:$C$100=$J37),$D$4:$D$100))</f>
        <v/>
      </c>
    </row>
    <row r="38" spans="2:19" ht="20" x14ac:dyDescent="0.4">
      <c r="B38" s="17" t="str">
        <f>IF(C38="","",MAX($B$3:B37)+1)</f>
        <v/>
      </c>
      <c r="C38" s="18"/>
      <c r="D38" s="19"/>
      <c r="G38" s="14" t="str">
        <f t="array" ref="G38">IF(ROWS($H$3:H38)&gt;COUNTIF($C$4:$C$100,$F$2),"",INDEX($B$4:$B$100,SMALL(IF($D$4:$D$100&lt;&gt;"",IF($C$4:$C$100=$F$2,ROW($D$4:$D$100)-ROW($D$4)+1)),ROWS($H$3:H38))))</f>
        <v/>
      </c>
      <c r="H38" s="14" t="str">
        <f t="array" ref="H38">IF(ROWS($H$3:H38)&gt;COUNTIF($C$4:$C$100,$F$2),"",INDEX($D$4:$D$100,SMALL(IF($D$4:$D$100&lt;&gt;"",IF($C$4:$C$100=$F$2,ROW($D$4:$D$100)-ROW($D$4)+1)),ROWS($H$3:H38))))</f>
        <v/>
      </c>
      <c r="J38" s="20" t="str">
        <f t="array" ref="J38">IF(ROWS(J$4:J38)&gt;$M$3,"",INDEX($C$4:$C$100,MATCH(LARGE((SUMIFS($D$4:$D$100,$C$4:$C$100,$C$4:$C$100)+(ROW($C$4:$C$100)-ROW($C$4)-1)/100)*(IF($C$4:$C$100&lt;&gt;"",MATCH($C$4:$C$100,$C$4:$C$100,0)=ROW($C$4:$C$100)-ROW($C$4)+1,0)),ROWS($A$1:A35)),(SUMIFS($D$4:$D$100,$C$4:$C$100,$C$4:$C$100)+(ROW($C$4:$C$100)-ROW($C$4)-1)/100)*(IF($C$4:$C$100&lt;&gt;"",MATCH($C$4:$C$100,$C$4:$C$100,0)=ROW($C$4:$C$100)-ROW($C$4)+1,0)),0)))</f>
        <v/>
      </c>
      <c r="K38" s="21" t="str">
        <f>IF(ROWS(K$4:K38)&gt;$M$3,"",SUMPRODUCT(--($C$4:$C$100=$J38),$D$4:$D$100))</f>
        <v/>
      </c>
      <c r="S38" s="8" t="str">
        <f t="array" ref="S38">IF(ROWS($S$3:S38)&gt;$M$3,"",INDEX($C$4:$C$100,SMALL(IF($C$4:$C$100&lt;&gt;"",IF(MATCH($C$4:$C$100,$C$4:$C$100,0)=ROW($C$4:$C$100)-ROW($C$4)+1,ROW($C$4:$C$100)-ROW($C$4)+1)),ROWS($S$3:S38))))</f>
        <v/>
      </c>
    </row>
    <row r="39" spans="2:19" ht="20" x14ac:dyDescent="0.4">
      <c r="B39" s="17" t="str">
        <f>IF(C39="","",MAX($B$3:B38)+1)</f>
        <v/>
      </c>
      <c r="C39" s="18"/>
      <c r="D39" s="19"/>
      <c r="G39" s="14" t="str">
        <f t="array" ref="G39">IF(ROWS($H$3:H39)&gt;COUNTIF($C$4:$C$100,$F$2),"",INDEX($B$4:$B$100,SMALL(IF($D$4:$D$100&lt;&gt;"",IF($C$4:$C$100=$F$2,ROW($D$4:$D$100)-ROW($D$4)+1)),ROWS($H$3:H39))))</f>
        <v/>
      </c>
      <c r="H39" s="14" t="str">
        <f t="array" ref="H39">IF(ROWS($H$3:H39)&gt;COUNTIF($C$4:$C$100,$F$2),"",INDEX($D$4:$D$100,SMALL(IF($D$4:$D$100&lt;&gt;"",IF($C$4:$C$100=$F$2,ROW($D$4:$D$100)-ROW($D$4)+1)),ROWS($H$3:H39))))</f>
        <v/>
      </c>
      <c r="J39" s="20" t="str">
        <f t="array" ref="J39">IF(ROWS(J$4:J39)&gt;$M$3,"",INDEX($C$4:$C$100,MATCH(LARGE((SUMIFS($D$4:$D$100,$C$4:$C$100,$C$4:$C$100)+(ROW($C$4:$C$100)-ROW($C$4)-1)/100)*(IF($C$4:$C$100&lt;&gt;"",MATCH($C$4:$C$100,$C$4:$C$100,0)=ROW($C$4:$C$100)-ROW($C$4)+1,0)),ROWS($A$1:A36)),(SUMIFS($D$4:$D$100,$C$4:$C$100,$C$4:$C$100)+(ROW($C$4:$C$100)-ROW($C$4)-1)/100)*(IF($C$4:$C$100&lt;&gt;"",MATCH($C$4:$C$100,$C$4:$C$100,0)=ROW($C$4:$C$100)-ROW($C$4)+1,0)),0)))</f>
        <v/>
      </c>
      <c r="K39" s="21" t="str">
        <f>IF(ROWS(K$4:K39)&gt;$M$3,"",SUMPRODUCT(--($C$4:$C$100=$J39),$D$4:$D$100))</f>
        <v/>
      </c>
      <c r="S39" s="8" t="str">
        <f t="array" ref="S39">IF(ROWS($S$3:S39)&gt;$M$3,"",INDEX($C$4:$C$100,SMALL(IF($C$4:$C$100&lt;&gt;"",IF(MATCH($C$4:$C$100,$C$4:$C$100,0)=ROW($C$4:$C$100)-ROW($C$4)+1,ROW($C$4:$C$100)-ROW($C$4)+1)),ROWS($S$3:S39))))</f>
        <v/>
      </c>
    </row>
    <row r="40" spans="2:19" ht="20" x14ac:dyDescent="0.4">
      <c r="B40" s="17" t="str">
        <f>IF(C40="","",MAX($B$3:B39)+1)</f>
        <v/>
      </c>
      <c r="C40" s="18"/>
      <c r="D40" s="19"/>
      <c r="G40" s="14" t="str">
        <f t="array" ref="G40">IF(ROWS($H$3:H40)&gt;COUNTIF($C$4:$C$100,$F$2),"",INDEX($B$4:$B$100,SMALL(IF($D$4:$D$100&lt;&gt;"",IF($C$4:$C$100=$F$2,ROW($D$4:$D$100)-ROW($D$4)+1)),ROWS($H$3:H40))))</f>
        <v/>
      </c>
      <c r="H40" s="14" t="str">
        <f t="array" ref="H40">IF(ROWS($H$3:H40)&gt;COUNTIF($C$4:$C$100,$F$2),"",INDEX($D$4:$D$100,SMALL(IF($D$4:$D$100&lt;&gt;"",IF($C$4:$C$100=$F$2,ROW($D$4:$D$100)-ROW($D$4)+1)),ROWS($H$3:H40))))</f>
        <v/>
      </c>
      <c r="J40" s="20" t="str">
        <f t="array" ref="J40">IF(ROWS(J$4:J40)&gt;$M$3,"",INDEX($C$4:$C$100,MATCH(LARGE((SUMIFS($D$4:$D$100,$C$4:$C$100,$C$4:$C$100)+(ROW($C$4:$C$100)-ROW($C$4)-1)/100)*(IF($C$4:$C$100&lt;&gt;"",MATCH($C$4:$C$100,$C$4:$C$100,0)=ROW($C$4:$C$100)-ROW($C$4)+1,0)),ROWS($A$1:A37)),(SUMIFS($D$4:$D$100,$C$4:$C$100,$C$4:$C$100)+(ROW($C$4:$C$100)-ROW($C$4)-1)/100)*(IF($C$4:$C$100&lt;&gt;"",MATCH($C$4:$C$100,$C$4:$C$100,0)=ROW($C$4:$C$100)-ROW($C$4)+1,0)),0)))</f>
        <v/>
      </c>
      <c r="K40" s="21" t="str">
        <f>IF(ROWS(K$4:K40)&gt;$M$3,"",SUMPRODUCT(--($C$4:$C$100=$J40),$D$4:$D$100))</f>
        <v/>
      </c>
      <c r="S40" s="8" t="str">
        <f t="array" ref="S40">IF(ROWS($S$3:S40)&gt;$M$3,"",INDEX($C$4:$C$100,SMALL(IF($C$4:$C$100&lt;&gt;"",IF(MATCH($C$4:$C$100,$C$4:$C$100,0)=ROW($C$4:$C$100)-ROW($C$4)+1,ROW($C$4:$C$100)-ROW($C$4)+1)),ROWS($S$3:S40))))</f>
        <v/>
      </c>
    </row>
    <row r="41" spans="2:19" ht="20" x14ac:dyDescent="0.4">
      <c r="B41" s="17" t="str">
        <f>IF(C41="","",MAX($B$3:B40)+1)</f>
        <v/>
      </c>
      <c r="C41" s="18"/>
      <c r="D41" s="19"/>
      <c r="G41" s="14" t="str">
        <f t="array" ref="G41">IF(ROWS($H$3:H41)&gt;COUNTIF($C$4:$C$100,$F$2),"",INDEX($B$4:$B$100,SMALL(IF($D$4:$D$100&lt;&gt;"",IF($C$4:$C$100=$F$2,ROW($D$4:$D$100)-ROW($D$4)+1)),ROWS($H$3:H41))))</f>
        <v/>
      </c>
      <c r="H41" s="14" t="str">
        <f t="array" ref="H41">IF(ROWS($H$3:H41)&gt;COUNTIF($C$4:$C$100,$F$2),"",INDEX($D$4:$D$100,SMALL(IF($D$4:$D$100&lt;&gt;"",IF($C$4:$C$100=$F$2,ROW($D$4:$D$100)-ROW($D$4)+1)),ROWS($H$3:H41))))</f>
        <v/>
      </c>
      <c r="J41" s="20" t="str">
        <f t="array" ref="J41">IF(ROWS(J$4:J41)&gt;$M$3,"",INDEX($C$4:$C$100,MATCH(LARGE((SUMIFS($D$4:$D$100,$C$4:$C$100,$C$4:$C$100)+(ROW($C$4:$C$100)-ROW($C$4)-1)/100)*(IF($C$4:$C$100&lt;&gt;"",MATCH($C$4:$C$100,$C$4:$C$100,0)=ROW($C$4:$C$100)-ROW($C$4)+1,0)),ROWS($A$1:A38)),(SUMIFS($D$4:$D$100,$C$4:$C$100,$C$4:$C$100)+(ROW($C$4:$C$100)-ROW($C$4)-1)/100)*(IF($C$4:$C$100&lt;&gt;"",MATCH($C$4:$C$100,$C$4:$C$100,0)=ROW($C$4:$C$100)-ROW($C$4)+1,0)),0)))</f>
        <v/>
      </c>
      <c r="K41" s="21" t="str">
        <f>IF(ROWS(K$4:K41)&gt;$M$3,"",SUMPRODUCT(--($C$4:$C$100=$J41),$D$4:$D$100))</f>
        <v/>
      </c>
      <c r="S41" s="8" t="str">
        <f t="array" ref="S41">IF(ROWS($S$3:S41)&gt;$M$3,"",INDEX($C$4:$C$100,SMALL(IF($C$4:$C$100&lt;&gt;"",IF(MATCH($C$4:$C$100,$C$4:$C$100,0)=ROW($C$4:$C$100)-ROW($C$4)+1,ROW($C$4:$C$100)-ROW($C$4)+1)),ROWS($S$3:S41))))</f>
        <v/>
      </c>
    </row>
    <row r="42" spans="2:19" ht="20" x14ac:dyDescent="0.4">
      <c r="B42" s="17" t="str">
        <f>IF(C42="","",MAX($B$3:B41)+1)</f>
        <v/>
      </c>
      <c r="C42" s="18"/>
      <c r="D42" s="19"/>
      <c r="G42" s="14" t="str">
        <f t="array" ref="G42">IF(ROWS($H$3:H42)&gt;COUNTIF($C$4:$C$100,$F$2),"",INDEX($B$4:$B$100,SMALL(IF($D$4:$D$100&lt;&gt;"",IF($C$4:$C$100=$F$2,ROW($D$4:$D$100)-ROW($D$4)+1)),ROWS($H$3:H42))))</f>
        <v/>
      </c>
      <c r="H42" s="14" t="str">
        <f t="array" ref="H42">IF(ROWS($H$3:H42)&gt;COUNTIF($C$4:$C$100,$F$2),"",INDEX($D$4:$D$100,SMALL(IF($D$4:$D$100&lt;&gt;"",IF($C$4:$C$100=$F$2,ROW($D$4:$D$100)-ROW($D$4)+1)),ROWS($H$3:H42))))</f>
        <v/>
      </c>
      <c r="J42" s="20" t="str">
        <f t="array" ref="J42">IF(ROWS(J$4:J42)&gt;$M$3,"",INDEX($C$4:$C$100,MATCH(LARGE((SUMIFS($D$4:$D$100,$C$4:$C$100,$C$4:$C$100)+(ROW($C$4:$C$100)-ROW($C$4)-1)/100)*(IF($C$4:$C$100&lt;&gt;"",MATCH($C$4:$C$100,$C$4:$C$100,0)=ROW($C$4:$C$100)-ROW($C$4)+1,0)),ROWS($A$1:A39)),(SUMIFS($D$4:$D$100,$C$4:$C$100,$C$4:$C$100)+(ROW($C$4:$C$100)-ROW($C$4)-1)/100)*(IF($C$4:$C$100&lt;&gt;"",MATCH($C$4:$C$100,$C$4:$C$100,0)=ROW($C$4:$C$100)-ROW($C$4)+1,0)),0)))</f>
        <v/>
      </c>
      <c r="K42" s="21" t="str">
        <f>IF(ROWS(K$4:K42)&gt;$M$3,"",SUMPRODUCT(--($C$4:$C$100=$J42),$D$4:$D$100))</f>
        <v/>
      </c>
      <c r="S42" s="8" t="str">
        <f t="array" ref="S42">IF(ROWS($S$3:S42)&gt;$M$3,"",INDEX($C$4:$C$100,SMALL(IF($C$4:$C$100&lt;&gt;"",IF(MATCH($C$4:$C$100,$C$4:$C$100,0)=ROW($C$4:$C$100)-ROW($C$4)+1,ROW($C$4:$C$100)-ROW($C$4)+1)),ROWS($S$3:S42))))</f>
        <v/>
      </c>
    </row>
    <row r="43" spans="2:19" ht="20" x14ac:dyDescent="0.4">
      <c r="B43" s="17" t="str">
        <f>IF(C43="","",MAX($B$3:B42)+1)</f>
        <v/>
      </c>
      <c r="C43" s="18"/>
      <c r="D43" s="19"/>
      <c r="G43" s="14" t="str">
        <f t="array" ref="G43">IF(ROWS($H$3:H43)&gt;COUNTIF($C$4:$C$100,$F$2),"",INDEX($B$4:$B$100,SMALL(IF($D$4:$D$100&lt;&gt;"",IF($C$4:$C$100=$F$2,ROW($D$4:$D$100)-ROW($D$4)+1)),ROWS($H$3:H43))))</f>
        <v/>
      </c>
      <c r="H43" s="14" t="str">
        <f t="array" ref="H43">IF(ROWS($H$3:H43)&gt;COUNTIF($C$4:$C$100,$F$2),"",INDEX($D$4:$D$100,SMALL(IF($D$4:$D$100&lt;&gt;"",IF($C$4:$C$100=$F$2,ROW($D$4:$D$100)-ROW($D$4)+1)),ROWS($H$3:H43))))</f>
        <v/>
      </c>
      <c r="J43" s="20" t="str">
        <f t="array" ref="J43">IF(ROWS(J$4:J43)&gt;$M$3,"",INDEX($C$4:$C$100,MATCH(LARGE((SUMIFS($D$4:$D$100,$C$4:$C$100,$C$4:$C$100)+(ROW($C$4:$C$100)-ROW($C$4)-1)/100)*(IF($C$4:$C$100&lt;&gt;"",MATCH($C$4:$C$100,$C$4:$C$100,0)=ROW($C$4:$C$100)-ROW($C$4)+1,0)),ROWS($A$1:A40)),(SUMIFS($D$4:$D$100,$C$4:$C$100,$C$4:$C$100)+(ROW($C$4:$C$100)-ROW($C$4)-1)/100)*(IF($C$4:$C$100&lt;&gt;"",MATCH($C$4:$C$100,$C$4:$C$100,0)=ROW($C$4:$C$100)-ROW($C$4)+1,0)),0)))</f>
        <v/>
      </c>
      <c r="K43" s="21" t="str">
        <f>IF(ROWS(K$4:K43)&gt;$M$3,"",SUMPRODUCT(--($C$4:$C$100=$J43),$D$4:$D$100))</f>
        <v/>
      </c>
      <c r="S43" s="8" t="str">
        <f t="array" ref="S43">IF(ROWS($S$3:S43)&gt;$M$3,"",INDEX($C$4:$C$100,SMALL(IF($C$4:$C$100&lt;&gt;"",IF(MATCH($C$4:$C$100,$C$4:$C$100,0)=ROW($C$4:$C$100)-ROW($C$4)+1,ROW($C$4:$C$100)-ROW($C$4)+1)),ROWS($S$3:S43))))</f>
        <v/>
      </c>
    </row>
    <row r="44" spans="2:19" ht="20" x14ac:dyDescent="0.4">
      <c r="B44" s="17" t="str">
        <f>IF(C44="","",MAX($B$3:B43)+1)</f>
        <v/>
      </c>
      <c r="C44" s="18"/>
      <c r="D44" s="19"/>
      <c r="G44" s="14" t="str">
        <f t="array" ref="G44">IF(ROWS($H$3:H44)&gt;COUNTIF($C$4:$C$100,$F$2),"",INDEX($B$4:$B$100,SMALL(IF($D$4:$D$100&lt;&gt;"",IF($C$4:$C$100=$F$2,ROW($D$4:$D$100)-ROW($D$4)+1)),ROWS($H$3:H44))))</f>
        <v/>
      </c>
      <c r="H44" s="14" t="str">
        <f t="array" ref="H44">IF(ROWS($H$3:H44)&gt;COUNTIF($C$4:$C$100,$F$2),"",INDEX($D$4:$D$100,SMALL(IF($D$4:$D$100&lt;&gt;"",IF($C$4:$C$100=$F$2,ROW($D$4:$D$100)-ROW($D$4)+1)),ROWS($H$3:H44))))</f>
        <v/>
      </c>
      <c r="J44" s="20" t="str">
        <f t="array" ref="J44">IF(ROWS(J$4:J44)&gt;$M$3,"",INDEX($C$4:$C$100,MATCH(LARGE((SUMIFS($D$4:$D$100,$C$4:$C$100,$C$4:$C$100)+(ROW($C$4:$C$100)-ROW($C$4)-1)/100)*(IF($C$4:$C$100&lt;&gt;"",MATCH($C$4:$C$100,$C$4:$C$100,0)=ROW($C$4:$C$100)-ROW($C$4)+1,0)),ROWS($A$1:A41)),(SUMIFS($D$4:$D$100,$C$4:$C$100,$C$4:$C$100)+(ROW($C$4:$C$100)-ROW($C$4)-1)/100)*(IF($C$4:$C$100&lt;&gt;"",MATCH($C$4:$C$100,$C$4:$C$100,0)=ROW($C$4:$C$100)-ROW($C$4)+1,0)),0)))</f>
        <v/>
      </c>
      <c r="K44" s="21" t="str">
        <f>IF(ROWS(K$4:K44)&gt;$M$3,"",SUMPRODUCT(--($C$4:$C$100=$J44),$D$4:$D$100))</f>
        <v/>
      </c>
      <c r="S44" s="8" t="str">
        <f t="array" ref="S44">IF(ROWS($S$3:S44)&gt;$M$3,"",INDEX($C$4:$C$100,SMALL(IF($C$4:$C$100&lt;&gt;"",IF(MATCH($C$4:$C$100,$C$4:$C$100,0)=ROW($C$4:$C$100)-ROW($C$4)+1,ROW($C$4:$C$100)-ROW($C$4)+1)),ROWS($S$3:S44))))</f>
        <v/>
      </c>
    </row>
    <row r="45" spans="2:19" ht="20" x14ac:dyDescent="0.4">
      <c r="B45" s="17" t="str">
        <f>IF(C45="","",MAX($B$3:B44)+1)</f>
        <v/>
      </c>
      <c r="C45" s="18"/>
      <c r="D45" s="19"/>
      <c r="G45" s="14" t="str">
        <f t="array" ref="G45">IF(ROWS($H$3:H45)&gt;COUNTIF($C$4:$C$100,$F$2),"",INDEX($B$4:$B$100,SMALL(IF($D$4:$D$100&lt;&gt;"",IF($C$4:$C$100=$F$2,ROW($D$4:$D$100)-ROW($D$4)+1)),ROWS($H$3:H45))))</f>
        <v/>
      </c>
      <c r="H45" s="14" t="str">
        <f t="array" ref="H45">IF(ROWS($H$3:H45)&gt;COUNTIF($C$4:$C$100,$F$2),"",INDEX($D$4:$D$100,SMALL(IF($D$4:$D$100&lt;&gt;"",IF($C$4:$C$100=$F$2,ROW($D$4:$D$100)-ROW($D$4)+1)),ROWS($H$3:H45))))</f>
        <v/>
      </c>
      <c r="J45" s="20" t="str">
        <f t="array" ref="J45">IF(ROWS(J$4:J45)&gt;$M$3,"",INDEX($C$4:$C$100,MATCH(LARGE((SUMIFS($D$4:$D$100,$C$4:$C$100,$C$4:$C$100)+(ROW($C$4:$C$100)-ROW($C$4)-1)/100)*(IF($C$4:$C$100&lt;&gt;"",MATCH($C$4:$C$100,$C$4:$C$100,0)=ROW($C$4:$C$100)-ROW($C$4)+1,0)),ROWS($A$1:A42)),(SUMIFS($D$4:$D$100,$C$4:$C$100,$C$4:$C$100)+(ROW($C$4:$C$100)-ROW($C$4)-1)/100)*(IF($C$4:$C$100&lt;&gt;"",MATCH($C$4:$C$100,$C$4:$C$100,0)=ROW($C$4:$C$100)-ROW($C$4)+1,0)),0)))</f>
        <v/>
      </c>
      <c r="K45" s="21" t="str">
        <f>IF(ROWS(K$4:K45)&gt;$M$3,"",SUMPRODUCT(--($C$4:$C$100=$J45),$D$4:$D$100))</f>
        <v/>
      </c>
      <c r="S45" s="8" t="str">
        <f t="array" ref="S45">IF(ROWS($S$3:S45)&gt;$M$3,"",INDEX($C$4:$C$100,SMALL(IF($C$4:$C$100&lt;&gt;"",IF(MATCH($C$4:$C$100,$C$4:$C$100,0)=ROW($C$4:$C$100)-ROW($C$4)+1,ROW($C$4:$C$100)-ROW($C$4)+1)),ROWS($S$3:S45))))</f>
        <v/>
      </c>
    </row>
    <row r="46" spans="2:19" ht="20" x14ac:dyDescent="0.4">
      <c r="B46" s="17" t="str">
        <f>IF(C46="","",MAX($B$3:B45)+1)</f>
        <v/>
      </c>
      <c r="C46" s="18"/>
      <c r="D46" s="19"/>
      <c r="G46" s="14" t="str">
        <f t="array" ref="G46">IF(ROWS($H$3:H46)&gt;COUNTIF($C$4:$C$100,$F$2),"",INDEX($B$4:$B$100,SMALL(IF($D$4:$D$100&lt;&gt;"",IF($C$4:$C$100=$F$2,ROW($D$4:$D$100)-ROW($D$4)+1)),ROWS($H$3:H46))))</f>
        <v/>
      </c>
      <c r="H46" s="14" t="str">
        <f t="array" ref="H46">IF(ROWS($H$3:H46)&gt;COUNTIF($C$4:$C$100,$F$2),"",INDEX($D$4:$D$100,SMALL(IF($D$4:$D$100&lt;&gt;"",IF($C$4:$C$100=$F$2,ROW($D$4:$D$100)-ROW($D$4)+1)),ROWS($H$3:H46))))</f>
        <v/>
      </c>
      <c r="J46" s="20" t="str">
        <f t="array" ref="J46">IF(ROWS(J$4:J46)&gt;$M$3,"",INDEX($C$4:$C$100,MATCH(LARGE((SUMIFS($D$4:$D$100,$C$4:$C$100,$C$4:$C$100)+(ROW($C$4:$C$100)-ROW($C$4)-1)/100)*(IF($C$4:$C$100&lt;&gt;"",MATCH($C$4:$C$100,$C$4:$C$100,0)=ROW($C$4:$C$100)-ROW($C$4)+1,0)),ROWS($A$1:A43)),(SUMIFS($D$4:$D$100,$C$4:$C$100,$C$4:$C$100)+(ROW($C$4:$C$100)-ROW($C$4)-1)/100)*(IF($C$4:$C$100&lt;&gt;"",MATCH($C$4:$C$100,$C$4:$C$100,0)=ROW($C$4:$C$100)-ROW($C$4)+1,0)),0)))</f>
        <v/>
      </c>
      <c r="K46" s="21" t="str">
        <f>IF(ROWS(K$4:K46)&gt;$M$3,"",SUMPRODUCT(--($C$4:$C$100=$J46),$D$4:$D$100))</f>
        <v/>
      </c>
      <c r="S46" s="8" t="str">
        <f t="array" ref="S46">IF(ROWS($S$3:S46)&gt;$M$3,"",INDEX($C$4:$C$100,SMALL(IF($C$4:$C$100&lt;&gt;"",IF(MATCH($C$4:$C$100,$C$4:$C$100,0)=ROW($C$4:$C$100)-ROW($C$4)+1,ROW($C$4:$C$100)-ROW($C$4)+1)),ROWS($S$3:S46))))</f>
        <v/>
      </c>
    </row>
    <row r="47" spans="2:19" ht="20" x14ac:dyDescent="0.4">
      <c r="B47" s="17" t="str">
        <f>IF(C47="","",MAX($B$3:B46)+1)</f>
        <v/>
      </c>
      <c r="C47" s="18"/>
      <c r="D47" s="19"/>
      <c r="G47" s="14" t="str">
        <f t="array" ref="G47">IF(ROWS($H$3:H47)&gt;COUNTIF($C$4:$C$100,$F$2),"",INDEX($B$4:$B$100,SMALL(IF($D$4:$D$100&lt;&gt;"",IF($C$4:$C$100=$F$2,ROW($D$4:$D$100)-ROW($D$4)+1)),ROWS($H$3:H47))))</f>
        <v/>
      </c>
      <c r="H47" s="14" t="str">
        <f t="array" ref="H47">IF(ROWS($H$3:H47)&gt;COUNTIF($C$4:$C$100,$F$2),"",INDEX($D$4:$D$100,SMALL(IF($D$4:$D$100&lt;&gt;"",IF($C$4:$C$100=$F$2,ROW($D$4:$D$100)-ROW($D$4)+1)),ROWS($H$3:H47))))</f>
        <v/>
      </c>
      <c r="J47" s="20" t="str">
        <f t="array" ref="J47">IF(ROWS(J$4:J47)&gt;$M$3,"",INDEX($C$4:$C$100,MATCH(LARGE((SUMIFS($D$4:$D$100,$C$4:$C$100,$C$4:$C$100)+(ROW($C$4:$C$100)-ROW($C$4)-1)/100)*(IF($C$4:$C$100&lt;&gt;"",MATCH($C$4:$C$100,$C$4:$C$100,0)=ROW($C$4:$C$100)-ROW($C$4)+1,0)),ROWS($A$1:A44)),(SUMIFS($D$4:$D$100,$C$4:$C$100,$C$4:$C$100)+(ROW($C$4:$C$100)-ROW($C$4)-1)/100)*(IF($C$4:$C$100&lt;&gt;"",MATCH($C$4:$C$100,$C$4:$C$100,0)=ROW($C$4:$C$100)-ROW($C$4)+1,0)),0)))</f>
        <v/>
      </c>
      <c r="K47" s="21" t="str">
        <f>IF(ROWS(K$4:K47)&gt;$M$3,"",SUMPRODUCT(--($C$4:$C$100=$J47),$D$4:$D$100))</f>
        <v/>
      </c>
      <c r="S47" s="8" t="str">
        <f t="array" ref="S47">IF(ROWS($S$3:S47)&gt;$M$3,"",INDEX($C$4:$C$100,SMALL(IF($C$4:$C$100&lt;&gt;"",IF(MATCH($C$4:$C$100,$C$4:$C$100,0)=ROW($C$4:$C$100)-ROW($C$4)+1,ROW($C$4:$C$100)-ROW($C$4)+1)),ROWS($S$3:S47))))</f>
        <v/>
      </c>
    </row>
    <row r="48" spans="2:19" ht="20" x14ac:dyDescent="0.4">
      <c r="B48" s="17" t="str">
        <f>IF(C48="","",MAX($B$3:B47)+1)</f>
        <v/>
      </c>
      <c r="C48" s="18"/>
      <c r="D48" s="19"/>
      <c r="G48" s="14" t="str">
        <f t="array" ref="G48">IF(ROWS($H$3:H48)&gt;COUNTIF($C$4:$C$100,$F$2),"",INDEX($B$4:$B$100,SMALL(IF($D$4:$D$100&lt;&gt;"",IF($C$4:$C$100=$F$2,ROW($D$4:$D$100)-ROW($D$4)+1)),ROWS($H$3:H48))))</f>
        <v/>
      </c>
      <c r="H48" s="14" t="str">
        <f t="array" ref="H48">IF(ROWS($H$3:H48)&gt;COUNTIF($C$4:$C$100,$F$2),"",INDEX($D$4:$D$100,SMALL(IF($D$4:$D$100&lt;&gt;"",IF($C$4:$C$100=$F$2,ROW($D$4:$D$100)-ROW($D$4)+1)),ROWS($H$3:H48))))</f>
        <v/>
      </c>
      <c r="J48" s="20" t="str">
        <f t="array" ref="J48">IF(ROWS(J$4:J48)&gt;$M$3,"",INDEX($C$4:$C$100,MATCH(LARGE((SUMIFS($D$4:$D$100,$C$4:$C$100,$C$4:$C$100)+(ROW($C$4:$C$100)-ROW($C$4)-1)/100)*(IF($C$4:$C$100&lt;&gt;"",MATCH($C$4:$C$100,$C$4:$C$100,0)=ROW($C$4:$C$100)-ROW($C$4)+1,0)),ROWS($A$1:A45)),(SUMIFS($D$4:$D$100,$C$4:$C$100,$C$4:$C$100)+(ROW($C$4:$C$100)-ROW($C$4)-1)/100)*(IF($C$4:$C$100&lt;&gt;"",MATCH($C$4:$C$100,$C$4:$C$100,0)=ROW($C$4:$C$100)-ROW($C$4)+1,0)),0)))</f>
        <v/>
      </c>
      <c r="K48" s="21" t="str">
        <f>IF(ROWS(K$4:K48)&gt;$M$3,"",SUMPRODUCT(--($C$4:$C$100=$J48),$D$4:$D$100))</f>
        <v/>
      </c>
      <c r="S48" s="8" t="str">
        <f t="array" ref="S48">IF(ROWS($S$3:S48)&gt;$M$3,"",INDEX($C$4:$C$100,SMALL(IF($C$4:$C$100&lt;&gt;"",IF(MATCH($C$4:$C$100,$C$4:$C$100,0)=ROW($C$4:$C$100)-ROW($C$4)+1,ROW($C$4:$C$100)-ROW($C$4)+1)),ROWS($S$3:S48))))</f>
        <v/>
      </c>
    </row>
    <row r="49" spans="2:19" ht="20" x14ac:dyDescent="0.4">
      <c r="B49" s="17" t="str">
        <f>IF(C49="","",MAX($B$3:B48)+1)</f>
        <v/>
      </c>
      <c r="C49" s="18"/>
      <c r="D49" s="19"/>
      <c r="G49" s="14" t="str">
        <f t="array" ref="G49">IF(ROWS($H$3:H49)&gt;COUNTIF($C$4:$C$100,$F$2),"",INDEX($B$4:$B$100,SMALL(IF($D$4:$D$100&lt;&gt;"",IF($C$4:$C$100=$F$2,ROW($D$4:$D$100)-ROW($D$4)+1)),ROWS($H$3:H49))))</f>
        <v/>
      </c>
      <c r="H49" s="14" t="str">
        <f t="array" ref="H49">IF(ROWS($H$3:H49)&gt;COUNTIF($C$4:$C$100,$F$2),"",INDEX($D$4:$D$100,SMALL(IF($D$4:$D$100&lt;&gt;"",IF($C$4:$C$100=$F$2,ROW($D$4:$D$100)-ROW($D$4)+1)),ROWS($H$3:H49))))</f>
        <v/>
      </c>
      <c r="J49" s="20" t="str">
        <f t="array" ref="J49">IF(ROWS(J$4:J49)&gt;$M$3,"",INDEX($C$4:$C$100,MATCH(LARGE((SUMIFS($D$4:$D$100,$C$4:$C$100,$C$4:$C$100)+(ROW($C$4:$C$100)-ROW($C$4)-1)/100)*(IF($C$4:$C$100&lt;&gt;"",MATCH($C$4:$C$100,$C$4:$C$100,0)=ROW($C$4:$C$100)-ROW($C$4)+1,0)),ROWS($A$1:A46)),(SUMIFS($D$4:$D$100,$C$4:$C$100,$C$4:$C$100)+(ROW($C$4:$C$100)-ROW($C$4)-1)/100)*(IF($C$4:$C$100&lt;&gt;"",MATCH($C$4:$C$100,$C$4:$C$100,0)=ROW($C$4:$C$100)-ROW($C$4)+1,0)),0)))</f>
        <v/>
      </c>
      <c r="K49" s="21" t="str">
        <f>IF(ROWS(K$4:K49)&gt;$M$3,"",SUMPRODUCT(--($C$4:$C$100=$J49),$D$4:$D$100))</f>
        <v/>
      </c>
      <c r="S49" s="8" t="str">
        <f t="array" ref="S49">IF(ROWS($S$3:S49)&gt;$M$3,"",INDEX($C$4:$C$100,SMALL(IF($C$4:$C$100&lt;&gt;"",IF(MATCH($C$4:$C$100,$C$4:$C$100,0)=ROW($C$4:$C$100)-ROW($C$4)+1,ROW($C$4:$C$100)-ROW($C$4)+1)),ROWS($S$3:S49))))</f>
        <v/>
      </c>
    </row>
    <row r="50" spans="2:19" ht="20" x14ac:dyDescent="0.4">
      <c r="B50" s="17" t="str">
        <f>IF(C50="","",MAX($B$3:B49)+1)</f>
        <v/>
      </c>
      <c r="C50" s="18"/>
      <c r="D50" s="19"/>
      <c r="G50" s="14" t="str">
        <f t="array" ref="G50">IF(ROWS($H$3:H50)&gt;COUNTIF($C$4:$C$100,$F$2),"",INDEX($B$4:$B$100,SMALL(IF($D$4:$D$100&lt;&gt;"",IF($C$4:$C$100=$F$2,ROW($D$4:$D$100)-ROW($D$4)+1)),ROWS($H$3:H50))))</f>
        <v/>
      </c>
      <c r="H50" s="14" t="str">
        <f t="array" ref="H50">IF(ROWS($H$3:H50)&gt;COUNTIF($C$4:$C$100,$F$2),"",INDEX($D$4:$D$100,SMALL(IF($D$4:$D$100&lt;&gt;"",IF($C$4:$C$100=$F$2,ROW($D$4:$D$100)-ROW($D$4)+1)),ROWS($H$3:H50))))</f>
        <v/>
      </c>
      <c r="J50" s="20" t="str">
        <f t="array" ref="J50">IF(ROWS(J$4:J50)&gt;$M$3,"",INDEX($C$4:$C$100,MATCH(LARGE((SUMIFS($D$4:$D$100,$C$4:$C$100,$C$4:$C$100)+(ROW($C$4:$C$100)-ROW($C$4)-1)/100)*(IF($C$4:$C$100&lt;&gt;"",MATCH($C$4:$C$100,$C$4:$C$100,0)=ROW($C$4:$C$100)-ROW($C$4)+1,0)),ROWS($A$1:A47)),(SUMIFS($D$4:$D$100,$C$4:$C$100,$C$4:$C$100)+(ROW($C$4:$C$100)-ROW($C$4)-1)/100)*(IF($C$4:$C$100&lt;&gt;"",MATCH($C$4:$C$100,$C$4:$C$100,0)=ROW($C$4:$C$100)-ROW($C$4)+1,0)),0)))</f>
        <v/>
      </c>
      <c r="K50" s="21" t="str">
        <f>IF(ROWS(K$4:K50)&gt;$M$3,"",SUMPRODUCT(--($C$4:$C$100=$J50),$D$4:$D$100))</f>
        <v/>
      </c>
      <c r="S50" s="8" t="str">
        <f t="array" ref="S50">IF(ROWS($S$3:S50)&gt;$M$3,"",INDEX($C$4:$C$100,SMALL(IF($C$4:$C$100&lt;&gt;"",IF(MATCH($C$4:$C$100,$C$4:$C$100,0)=ROW($C$4:$C$100)-ROW($C$4)+1,ROW($C$4:$C$100)-ROW($C$4)+1)),ROWS($S$3:S50))))</f>
        <v/>
      </c>
    </row>
    <row r="51" spans="2:19" ht="20" x14ac:dyDescent="0.4">
      <c r="B51" s="17" t="str">
        <f>IF(C51="","",MAX($B$3:B50)+1)</f>
        <v/>
      </c>
      <c r="C51" s="18"/>
      <c r="D51" s="19"/>
      <c r="G51" s="14" t="str">
        <f t="array" ref="G51">IF(ROWS($H$3:H51)&gt;COUNTIF($C$4:$C$100,$F$2),"",INDEX($B$4:$B$100,SMALL(IF($D$4:$D$100&lt;&gt;"",IF($C$4:$C$100=$F$2,ROW($D$4:$D$100)-ROW($D$4)+1)),ROWS($H$3:H51))))</f>
        <v/>
      </c>
      <c r="H51" s="14" t="str">
        <f t="array" ref="H51">IF(ROWS($H$3:H51)&gt;COUNTIF($C$4:$C$100,$F$2),"",INDEX($D$4:$D$100,SMALL(IF($D$4:$D$100&lt;&gt;"",IF($C$4:$C$100=$F$2,ROW($D$4:$D$100)-ROW($D$4)+1)),ROWS($H$3:H51))))</f>
        <v/>
      </c>
      <c r="J51" s="20" t="str">
        <f t="array" ref="J51">IF(ROWS(J$4:J51)&gt;$M$3,"",INDEX($C$4:$C$100,MATCH(LARGE((SUMIFS($D$4:$D$100,$C$4:$C$100,$C$4:$C$100)+(ROW($C$4:$C$100)-ROW($C$4)-1)/100)*(IF($C$4:$C$100&lt;&gt;"",MATCH($C$4:$C$100,$C$4:$C$100,0)=ROW($C$4:$C$100)-ROW($C$4)+1,0)),ROWS($A$1:A48)),(SUMIFS($D$4:$D$100,$C$4:$C$100,$C$4:$C$100)+(ROW($C$4:$C$100)-ROW($C$4)-1)/100)*(IF($C$4:$C$100&lt;&gt;"",MATCH($C$4:$C$100,$C$4:$C$100,0)=ROW($C$4:$C$100)-ROW($C$4)+1,0)),0)))</f>
        <v/>
      </c>
      <c r="K51" s="21" t="str">
        <f>IF(ROWS(K$4:K51)&gt;$M$3,"",SUMPRODUCT(--($C$4:$C$100=$J51),$D$4:$D$100))</f>
        <v/>
      </c>
      <c r="S51" s="8" t="str">
        <f t="array" ref="S51">IF(ROWS($S$3:S51)&gt;$M$3,"",INDEX($C$4:$C$100,SMALL(IF($C$4:$C$100&lt;&gt;"",IF(MATCH($C$4:$C$100,$C$4:$C$100,0)=ROW($C$4:$C$100)-ROW($C$4)+1,ROW($C$4:$C$100)-ROW($C$4)+1)),ROWS($S$3:S51))))</f>
        <v/>
      </c>
    </row>
    <row r="52" spans="2:19" ht="20" x14ac:dyDescent="0.4">
      <c r="B52" s="17" t="str">
        <f>IF(C52="","",MAX($B$3:B51)+1)</f>
        <v/>
      </c>
      <c r="C52" s="18"/>
      <c r="D52" s="19"/>
      <c r="G52" s="14" t="str">
        <f t="array" ref="G52">IF(ROWS($H$3:H52)&gt;COUNTIF($C$4:$C$100,$F$2),"",INDEX($B$4:$B$100,SMALL(IF($D$4:$D$100&lt;&gt;"",IF($C$4:$C$100=$F$2,ROW($D$4:$D$100)-ROW($D$4)+1)),ROWS($H$3:H52))))</f>
        <v/>
      </c>
      <c r="H52" s="14" t="str">
        <f t="array" ref="H52">IF(ROWS($H$3:H52)&gt;COUNTIF($C$4:$C$100,$F$2),"",INDEX($D$4:$D$100,SMALL(IF($D$4:$D$100&lt;&gt;"",IF($C$4:$C$100=$F$2,ROW($D$4:$D$100)-ROW($D$4)+1)),ROWS($H$3:H52))))</f>
        <v/>
      </c>
      <c r="J52" s="20" t="str">
        <f t="array" ref="J52">IF(ROWS(J$4:J52)&gt;$M$3,"",INDEX($C$4:$C$100,MATCH(LARGE((SUMIFS($D$4:$D$100,$C$4:$C$100,$C$4:$C$100)+(ROW($C$4:$C$100)-ROW($C$4)-1)/100)*(IF($C$4:$C$100&lt;&gt;"",MATCH($C$4:$C$100,$C$4:$C$100,0)=ROW($C$4:$C$100)-ROW($C$4)+1,0)),ROWS($A$1:A49)),(SUMIFS($D$4:$D$100,$C$4:$C$100,$C$4:$C$100)+(ROW($C$4:$C$100)-ROW($C$4)-1)/100)*(IF($C$4:$C$100&lt;&gt;"",MATCH($C$4:$C$100,$C$4:$C$100,0)=ROW($C$4:$C$100)-ROW($C$4)+1,0)),0)))</f>
        <v/>
      </c>
      <c r="K52" s="21" t="str">
        <f>IF(ROWS(K$4:K52)&gt;$M$3,"",SUMPRODUCT(--($C$4:$C$100=$J52),$D$4:$D$100))</f>
        <v/>
      </c>
      <c r="S52" s="8" t="str">
        <f t="array" ref="S52">IF(ROWS($S$3:S52)&gt;$M$3,"",INDEX($C$4:$C$100,SMALL(IF($C$4:$C$100&lt;&gt;"",IF(MATCH($C$4:$C$100,$C$4:$C$100,0)=ROW($C$4:$C$100)-ROW($C$4)+1,ROW($C$4:$C$100)-ROW($C$4)+1)),ROWS($S$3:S52))))</f>
        <v/>
      </c>
    </row>
    <row r="53" spans="2:19" ht="20" x14ac:dyDescent="0.4">
      <c r="B53" s="17" t="str">
        <f>IF(C53="","",MAX($B$3:B52)+1)</f>
        <v/>
      </c>
      <c r="C53" s="18"/>
      <c r="D53" s="19"/>
      <c r="G53" s="14" t="str">
        <f t="array" ref="G53">IF(ROWS($H$3:H53)&gt;COUNTIF($C$4:$C$100,$F$2),"",INDEX($B$4:$B$100,SMALL(IF($D$4:$D$100&lt;&gt;"",IF($C$4:$C$100=$F$2,ROW($D$4:$D$100)-ROW($D$4)+1)),ROWS($H$3:H53))))</f>
        <v/>
      </c>
      <c r="H53" s="14" t="str">
        <f t="array" ref="H53">IF(ROWS($H$3:H53)&gt;COUNTIF($C$4:$C$100,$F$2),"",INDEX($D$4:$D$100,SMALL(IF($D$4:$D$100&lt;&gt;"",IF($C$4:$C$100=$F$2,ROW($D$4:$D$100)-ROW($D$4)+1)),ROWS($H$3:H53))))</f>
        <v/>
      </c>
      <c r="J53" s="20" t="str">
        <f t="array" ref="J53">IF(ROWS(J$4:J53)&gt;$M$3,"",INDEX($C$4:$C$100,MATCH(LARGE((SUMIFS($D$4:$D$100,$C$4:$C$100,$C$4:$C$100)+(ROW($C$4:$C$100)-ROW($C$4)-1)/100)*(IF($C$4:$C$100&lt;&gt;"",MATCH($C$4:$C$100,$C$4:$C$100,0)=ROW($C$4:$C$100)-ROW($C$4)+1,0)),ROWS($A$1:A50)),(SUMIFS($D$4:$D$100,$C$4:$C$100,$C$4:$C$100)+(ROW($C$4:$C$100)-ROW($C$4)-1)/100)*(IF($C$4:$C$100&lt;&gt;"",MATCH($C$4:$C$100,$C$4:$C$100,0)=ROW($C$4:$C$100)-ROW($C$4)+1,0)),0)))</f>
        <v/>
      </c>
      <c r="K53" s="21" t="str">
        <f>IF(ROWS(K$4:K53)&gt;$M$3,"",SUMPRODUCT(--($C$4:$C$100=$J53),$D$4:$D$100))</f>
        <v/>
      </c>
      <c r="S53" s="8" t="str">
        <f t="array" ref="S53">IF(ROWS($S$3:S53)&gt;$M$3,"",INDEX($C$4:$C$100,SMALL(IF($C$4:$C$100&lt;&gt;"",IF(MATCH($C$4:$C$100,$C$4:$C$100,0)=ROW($C$4:$C$100)-ROW($C$4)+1,ROW($C$4:$C$100)-ROW($C$4)+1)),ROWS($S$3:S53))))</f>
        <v/>
      </c>
    </row>
    <row r="54" spans="2:19" ht="20" x14ac:dyDescent="0.4">
      <c r="B54" s="17" t="str">
        <f>IF(C54="","",MAX($B$3:B53)+1)</f>
        <v/>
      </c>
      <c r="C54" s="18"/>
      <c r="D54" s="19"/>
      <c r="G54" s="14" t="str">
        <f t="array" ref="G54">IF(ROWS($H$3:H54)&gt;COUNTIF($C$4:$C$100,$F$2),"",INDEX($B$4:$B$100,SMALL(IF($D$4:$D$100&lt;&gt;"",IF($C$4:$C$100=$F$2,ROW($D$4:$D$100)-ROW($D$4)+1)),ROWS($H$3:H54))))</f>
        <v/>
      </c>
      <c r="H54" s="14" t="str">
        <f t="array" ref="H54">IF(ROWS($H$3:H54)&gt;COUNTIF($C$4:$C$100,$F$2),"",INDEX($D$4:$D$100,SMALL(IF($D$4:$D$100&lt;&gt;"",IF($C$4:$C$100=$F$2,ROW($D$4:$D$100)-ROW($D$4)+1)),ROWS($H$3:H54))))</f>
        <v/>
      </c>
      <c r="J54" s="20" t="str">
        <f t="array" ref="J54">IF(ROWS(J$4:J54)&gt;$M$3,"",INDEX($C$4:$C$100,MATCH(LARGE((SUMIFS($D$4:$D$100,$C$4:$C$100,$C$4:$C$100)+(ROW($C$4:$C$100)-ROW($C$4)-1)/100)*(IF($C$4:$C$100&lt;&gt;"",MATCH($C$4:$C$100,$C$4:$C$100,0)=ROW($C$4:$C$100)-ROW($C$4)+1,0)),ROWS($A$1:A51)),(SUMIFS($D$4:$D$100,$C$4:$C$100,$C$4:$C$100)+(ROW($C$4:$C$100)-ROW($C$4)-1)/100)*(IF($C$4:$C$100&lt;&gt;"",MATCH($C$4:$C$100,$C$4:$C$100,0)=ROW($C$4:$C$100)-ROW($C$4)+1,0)),0)))</f>
        <v/>
      </c>
      <c r="K54" s="21" t="str">
        <f>IF(ROWS(K$4:K54)&gt;$M$3,"",SUMPRODUCT(--($C$4:$C$100=$J54),$D$4:$D$100))</f>
        <v/>
      </c>
      <c r="S54" s="8" t="str">
        <f t="array" ref="S54">IF(ROWS($S$3:S54)&gt;$M$3,"",INDEX($C$4:$C$100,SMALL(IF($C$4:$C$100&lt;&gt;"",IF(MATCH($C$4:$C$100,$C$4:$C$100,0)=ROW($C$4:$C$100)-ROW($C$4)+1,ROW($C$4:$C$100)-ROW($C$4)+1)),ROWS($S$3:S54))))</f>
        <v/>
      </c>
    </row>
    <row r="55" spans="2:19" ht="20" x14ac:dyDescent="0.4">
      <c r="B55" s="17" t="str">
        <f>IF(C55="","",MAX($B$3:B54)+1)</f>
        <v/>
      </c>
      <c r="C55" s="18"/>
      <c r="D55" s="19"/>
      <c r="G55" s="14" t="str">
        <f t="array" ref="G55">IF(ROWS($H$3:H55)&gt;COUNTIF($C$4:$C$100,$F$2),"",INDEX($B$4:$B$100,SMALL(IF($D$4:$D$100&lt;&gt;"",IF($C$4:$C$100=$F$2,ROW($D$4:$D$100)-ROW($D$4)+1)),ROWS($H$3:H55))))</f>
        <v/>
      </c>
      <c r="H55" s="14" t="str">
        <f t="array" ref="H55">IF(ROWS($H$3:H55)&gt;COUNTIF($C$4:$C$100,$F$2),"",INDEX($D$4:$D$100,SMALL(IF($D$4:$D$100&lt;&gt;"",IF($C$4:$C$100=$F$2,ROW($D$4:$D$100)-ROW($D$4)+1)),ROWS($H$3:H55))))</f>
        <v/>
      </c>
      <c r="J55" s="20" t="str">
        <f t="array" ref="J55">IF(ROWS(J$4:J55)&gt;$M$3,"",INDEX($C$4:$C$100,MATCH(LARGE((SUMIFS($D$4:$D$100,$C$4:$C$100,$C$4:$C$100)+(ROW($C$4:$C$100)-ROW($C$4)-1)/100)*(IF($C$4:$C$100&lt;&gt;"",MATCH($C$4:$C$100,$C$4:$C$100,0)=ROW($C$4:$C$100)-ROW($C$4)+1,0)),ROWS($A$1:A52)),(SUMIFS($D$4:$D$100,$C$4:$C$100,$C$4:$C$100)+(ROW($C$4:$C$100)-ROW($C$4)-1)/100)*(IF($C$4:$C$100&lt;&gt;"",MATCH($C$4:$C$100,$C$4:$C$100,0)=ROW($C$4:$C$100)-ROW($C$4)+1,0)),0)))</f>
        <v/>
      </c>
      <c r="K55" s="21" t="str">
        <f>IF(ROWS(K$4:K55)&gt;$M$3,"",SUMPRODUCT(--($C$4:$C$100=$J55),$D$4:$D$100))</f>
        <v/>
      </c>
      <c r="S55" s="8" t="str">
        <f t="array" ref="S55">IF(ROWS($S$3:S55)&gt;$M$3,"",INDEX($C$4:$C$100,SMALL(IF($C$4:$C$100&lt;&gt;"",IF(MATCH($C$4:$C$100,$C$4:$C$100,0)=ROW($C$4:$C$100)-ROW($C$4)+1,ROW($C$4:$C$100)-ROW($C$4)+1)),ROWS($S$3:S55))))</f>
        <v/>
      </c>
    </row>
    <row r="56" spans="2:19" ht="20" x14ac:dyDescent="0.4">
      <c r="B56" s="17" t="str">
        <f>IF(C56="","",MAX($B$3:B55)+1)</f>
        <v/>
      </c>
      <c r="C56" s="18"/>
      <c r="D56" s="19"/>
      <c r="G56" s="14" t="str">
        <f t="array" ref="G56">IF(ROWS($H$3:H56)&gt;COUNTIF($C$4:$C$100,$F$2),"",INDEX($B$4:$B$100,SMALL(IF($D$4:$D$100&lt;&gt;"",IF($C$4:$C$100=$F$2,ROW($D$4:$D$100)-ROW($D$4)+1)),ROWS($H$3:H56))))</f>
        <v/>
      </c>
      <c r="H56" s="14" t="str">
        <f t="array" ref="H56">IF(ROWS($H$3:H56)&gt;COUNTIF($C$4:$C$100,$F$2),"",INDEX($D$4:$D$100,SMALL(IF($D$4:$D$100&lt;&gt;"",IF($C$4:$C$100=$F$2,ROW($D$4:$D$100)-ROW($D$4)+1)),ROWS($H$3:H56))))</f>
        <v/>
      </c>
      <c r="J56" s="20" t="str">
        <f t="array" ref="J56">IF(ROWS(J$4:J56)&gt;$M$3,"",INDEX($C$4:$C$100,MATCH(LARGE((SUMIFS($D$4:$D$100,$C$4:$C$100,$C$4:$C$100)+(ROW($C$4:$C$100)-ROW($C$4)-1)/100)*(IF($C$4:$C$100&lt;&gt;"",MATCH($C$4:$C$100,$C$4:$C$100,0)=ROW($C$4:$C$100)-ROW($C$4)+1,0)),ROWS($A$1:A53)),(SUMIFS($D$4:$D$100,$C$4:$C$100,$C$4:$C$100)+(ROW($C$4:$C$100)-ROW($C$4)-1)/100)*(IF($C$4:$C$100&lt;&gt;"",MATCH($C$4:$C$100,$C$4:$C$100,0)=ROW($C$4:$C$100)-ROW($C$4)+1,0)),0)))</f>
        <v/>
      </c>
      <c r="K56" s="21" t="str">
        <f>IF(ROWS(K$4:K56)&gt;$M$3,"",SUMPRODUCT(--($C$4:$C$100=$J56),$D$4:$D$100))</f>
        <v/>
      </c>
      <c r="S56" s="8" t="str">
        <f t="array" ref="S56">IF(ROWS($S$3:S56)&gt;$M$3,"",INDEX($C$4:$C$100,SMALL(IF($C$4:$C$100&lt;&gt;"",IF(MATCH($C$4:$C$100,$C$4:$C$100,0)=ROW($C$4:$C$100)-ROW($C$4)+1,ROW($C$4:$C$100)-ROW($C$4)+1)),ROWS($S$3:S56))))</f>
        <v/>
      </c>
    </row>
    <row r="57" spans="2:19" ht="20" x14ac:dyDescent="0.4">
      <c r="B57" s="17" t="str">
        <f>IF(C57="","",MAX($B$3:B56)+1)</f>
        <v/>
      </c>
      <c r="C57" s="18"/>
      <c r="D57" s="19"/>
      <c r="G57" s="14" t="str">
        <f t="array" ref="G57">IF(ROWS($H$3:H57)&gt;COUNTIF($C$4:$C$100,$F$2),"",INDEX($B$4:$B$100,SMALL(IF($D$4:$D$100&lt;&gt;"",IF($C$4:$C$100=$F$2,ROW($D$4:$D$100)-ROW($D$4)+1)),ROWS($H$3:H57))))</f>
        <v/>
      </c>
      <c r="H57" s="14" t="str">
        <f t="array" ref="H57">IF(ROWS($H$3:H57)&gt;COUNTIF($C$4:$C$100,$F$2),"",INDEX($D$4:$D$100,SMALL(IF($D$4:$D$100&lt;&gt;"",IF($C$4:$C$100=$F$2,ROW($D$4:$D$100)-ROW($D$4)+1)),ROWS($H$3:H57))))</f>
        <v/>
      </c>
      <c r="J57" s="20" t="str">
        <f t="array" ref="J57">IF(ROWS(J$4:J57)&gt;$M$3,"",INDEX($C$4:$C$100,MATCH(LARGE((SUMIFS($D$4:$D$100,$C$4:$C$100,$C$4:$C$100)+(ROW($C$4:$C$100)-ROW($C$4)-1)/100)*(IF($C$4:$C$100&lt;&gt;"",MATCH($C$4:$C$100,$C$4:$C$100,0)=ROW($C$4:$C$100)-ROW($C$4)+1,0)),ROWS($A$1:A54)),(SUMIFS($D$4:$D$100,$C$4:$C$100,$C$4:$C$100)+(ROW($C$4:$C$100)-ROW($C$4)-1)/100)*(IF($C$4:$C$100&lt;&gt;"",MATCH($C$4:$C$100,$C$4:$C$100,0)=ROW($C$4:$C$100)-ROW($C$4)+1,0)),0)))</f>
        <v/>
      </c>
      <c r="K57" s="21" t="str">
        <f>IF(ROWS(K$4:K57)&gt;$M$3,"",SUMPRODUCT(--($C$4:$C$100=$J57),$D$4:$D$100))</f>
        <v/>
      </c>
      <c r="S57" s="8" t="str">
        <f t="array" ref="S57">IF(ROWS($S$3:S57)&gt;$M$3,"",INDEX($C$4:$C$100,SMALL(IF($C$4:$C$100&lt;&gt;"",IF(MATCH($C$4:$C$100,$C$4:$C$100,0)=ROW($C$4:$C$100)-ROW($C$4)+1,ROW($C$4:$C$100)-ROW($C$4)+1)),ROWS($S$3:S57))))</f>
        <v/>
      </c>
    </row>
    <row r="58" spans="2:19" ht="20" x14ac:dyDescent="0.4">
      <c r="B58" s="17" t="str">
        <f>IF(C58="","",MAX($B$3:B57)+1)</f>
        <v/>
      </c>
      <c r="C58" s="18"/>
      <c r="D58" s="19"/>
      <c r="G58" s="14" t="str">
        <f t="array" ref="G58">IF(ROWS($H$3:H58)&gt;COUNTIF($C$4:$C$100,$F$2),"",INDEX($B$4:$B$100,SMALL(IF($D$4:$D$100&lt;&gt;"",IF($C$4:$C$100=$F$2,ROW($D$4:$D$100)-ROW($D$4)+1)),ROWS($H$3:H58))))</f>
        <v/>
      </c>
      <c r="H58" s="14" t="str">
        <f t="array" ref="H58">IF(ROWS($H$3:H58)&gt;COUNTIF($C$4:$C$100,$F$2),"",INDEX($D$4:$D$100,SMALL(IF($D$4:$D$100&lt;&gt;"",IF($C$4:$C$100=$F$2,ROW($D$4:$D$100)-ROW($D$4)+1)),ROWS($H$3:H58))))</f>
        <v/>
      </c>
      <c r="J58" s="20" t="str">
        <f t="array" ref="J58">IF(ROWS(J$4:J58)&gt;$M$3,"",INDEX($C$4:$C$100,MATCH(LARGE((SUMIFS($D$4:$D$100,$C$4:$C$100,$C$4:$C$100)+(ROW($C$4:$C$100)-ROW($C$4)-1)/100)*(IF($C$4:$C$100&lt;&gt;"",MATCH($C$4:$C$100,$C$4:$C$100,0)=ROW($C$4:$C$100)-ROW($C$4)+1,0)),ROWS($A$1:A55)),(SUMIFS($D$4:$D$100,$C$4:$C$100,$C$4:$C$100)+(ROW($C$4:$C$100)-ROW($C$4)-1)/100)*(IF($C$4:$C$100&lt;&gt;"",MATCH($C$4:$C$100,$C$4:$C$100,0)=ROW($C$4:$C$100)-ROW($C$4)+1,0)),0)))</f>
        <v/>
      </c>
      <c r="K58" s="21" t="str">
        <f>IF(ROWS(K$4:K58)&gt;$M$3,"",SUMPRODUCT(--($C$4:$C$100=$J58),$D$4:$D$100))</f>
        <v/>
      </c>
      <c r="S58" s="8" t="str">
        <f t="array" ref="S58">IF(ROWS($S$3:S58)&gt;$M$3,"",INDEX($C$4:$C$100,SMALL(IF($C$4:$C$100&lt;&gt;"",IF(MATCH($C$4:$C$100,$C$4:$C$100,0)=ROW($C$4:$C$100)-ROW($C$4)+1,ROW($C$4:$C$100)-ROW($C$4)+1)),ROWS($S$3:S58))))</f>
        <v/>
      </c>
    </row>
    <row r="59" spans="2:19" ht="20" x14ac:dyDescent="0.4">
      <c r="B59" s="17" t="str">
        <f>IF(C59="","",MAX($B$3:B58)+1)</f>
        <v/>
      </c>
      <c r="C59" s="18"/>
      <c r="D59" s="19"/>
      <c r="G59" s="14" t="str">
        <f t="array" ref="G59">IF(ROWS($H$3:H59)&gt;COUNTIF($C$4:$C$100,$F$2),"",INDEX($B$4:$B$100,SMALL(IF($D$4:$D$100&lt;&gt;"",IF($C$4:$C$100=$F$2,ROW($D$4:$D$100)-ROW($D$4)+1)),ROWS($H$3:H59))))</f>
        <v/>
      </c>
      <c r="H59" s="14" t="str">
        <f t="array" ref="H59">IF(ROWS($H$3:H59)&gt;COUNTIF($C$4:$C$100,$F$2),"",INDEX($D$4:$D$100,SMALL(IF($D$4:$D$100&lt;&gt;"",IF($C$4:$C$100=$F$2,ROW($D$4:$D$100)-ROW($D$4)+1)),ROWS($H$3:H59))))</f>
        <v/>
      </c>
      <c r="J59" s="20" t="str">
        <f t="array" ref="J59">IF(ROWS(J$4:J59)&gt;$M$3,"",INDEX($C$4:$C$100,MATCH(LARGE((SUMIFS($D$4:$D$100,$C$4:$C$100,$C$4:$C$100)+(ROW($C$4:$C$100)-ROW($C$4)-1)/100)*(IF($C$4:$C$100&lt;&gt;"",MATCH($C$4:$C$100,$C$4:$C$100,0)=ROW($C$4:$C$100)-ROW($C$4)+1,0)),ROWS($A$1:A56)),(SUMIFS($D$4:$D$100,$C$4:$C$100,$C$4:$C$100)+(ROW($C$4:$C$100)-ROW($C$4)-1)/100)*(IF($C$4:$C$100&lt;&gt;"",MATCH($C$4:$C$100,$C$4:$C$100,0)=ROW($C$4:$C$100)-ROW($C$4)+1,0)),0)))</f>
        <v/>
      </c>
      <c r="K59" s="21" t="str">
        <f>IF(ROWS(K$4:K59)&gt;$M$3,"",SUMPRODUCT(--($C$4:$C$100=$J59),$D$4:$D$100))</f>
        <v/>
      </c>
      <c r="S59" s="8" t="str">
        <f t="array" ref="S59">IF(ROWS($S$3:S59)&gt;$M$3,"",INDEX($C$4:$C$100,SMALL(IF($C$4:$C$100&lt;&gt;"",IF(MATCH($C$4:$C$100,$C$4:$C$100,0)=ROW($C$4:$C$100)-ROW($C$4)+1,ROW($C$4:$C$100)-ROW($C$4)+1)),ROWS($S$3:S59))))</f>
        <v/>
      </c>
    </row>
    <row r="60" spans="2:19" ht="20" x14ac:dyDescent="0.4">
      <c r="B60" s="17" t="str">
        <f>IF(C60="","",MAX($B$3:B59)+1)</f>
        <v/>
      </c>
      <c r="C60" s="18"/>
      <c r="D60" s="19"/>
      <c r="G60" s="14" t="str">
        <f t="array" ref="G60">IF(ROWS($H$3:H60)&gt;COUNTIF($C$4:$C$100,$F$2),"",INDEX($B$4:$B$100,SMALL(IF($D$4:$D$100&lt;&gt;"",IF($C$4:$C$100=$F$2,ROW($D$4:$D$100)-ROW($D$4)+1)),ROWS($H$3:H60))))</f>
        <v/>
      </c>
      <c r="H60" s="14" t="str">
        <f t="array" ref="H60">IF(ROWS($H$3:H60)&gt;COUNTIF($C$4:$C$100,$F$2),"",INDEX($D$4:$D$100,SMALL(IF($D$4:$D$100&lt;&gt;"",IF($C$4:$C$100=$F$2,ROW($D$4:$D$100)-ROW($D$4)+1)),ROWS($H$3:H60))))</f>
        <v/>
      </c>
      <c r="J60" s="20" t="str">
        <f t="array" ref="J60">IF(ROWS(J$4:J60)&gt;$M$3,"",INDEX($C$4:$C$100,MATCH(LARGE((SUMIFS($D$4:$D$100,$C$4:$C$100,$C$4:$C$100)+(ROW($C$4:$C$100)-ROW($C$4)-1)/100)*(IF($C$4:$C$100&lt;&gt;"",MATCH($C$4:$C$100,$C$4:$C$100,0)=ROW($C$4:$C$100)-ROW($C$4)+1,0)),ROWS($A$1:A57)),(SUMIFS($D$4:$D$100,$C$4:$C$100,$C$4:$C$100)+(ROW($C$4:$C$100)-ROW($C$4)-1)/100)*(IF($C$4:$C$100&lt;&gt;"",MATCH($C$4:$C$100,$C$4:$C$100,0)=ROW($C$4:$C$100)-ROW($C$4)+1,0)),0)))</f>
        <v/>
      </c>
      <c r="K60" s="21" t="str">
        <f>IF(ROWS(K$4:K60)&gt;$M$3,"",SUMPRODUCT(--($C$4:$C$100=$J60),$D$4:$D$100))</f>
        <v/>
      </c>
      <c r="S60" s="8" t="str">
        <f t="array" ref="S60">IF(ROWS($S$3:S60)&gt;$M$3,"",INDEX($C$4:$C$100,SMALL(IF($C$4:$C$100&lt;&gt;"",IF(MATCH($C$4:$C$100,$C$4:$C$100,0)=ROW($C$4:$C$100)-ROW($C$4)+1,ROW($C$4:$C$100)-ROW($C$4)+1)),ROWS($S$3:S60))))</f>
        <v/>
      </c>
    </row>
    <row r="61" spans="2:19" ht="20" x14ac:dyDescent="0.4">
      <c r="B61" s="17" t="str">
        <f>IF(C61="","",MAX($B$3:B60)+1)</f>
        <v/>
      </c>
      <c r="C61" s="18"/>
      <c r="D61" s="19"/>
      <c r="G61" s="14" t="str">
        <f t="array" ref="G61">IF(ROWS($H$3:H61)&gt;COUNTIF($C$4:$C$100,$F$2),"",INDEX($B$4:$B$100,SMALL(IF($D$4:$D$100&lt;&gt;"",IF($C$4:$C$100=$F$2,ROW($D$4:$D$100)-ROW($D$4)+1)),ROWS($H$3:H61))))</f>
        <v/>
      </c>
      <c r="H61" s="14" t="str">
        <f t="array" ref="H61">IF(ROWS($H$3:H61)&gt;COUNTIF($C$4:$C$100,$F$2),"",INDEX($D$4:$D$100,SMALL(IF($D$4:$D$100&lt;&gt;"",IF($C$4:$C$100=$F$2,ROW($D$4:$D$100)-ROW($D$4)+1)),ROWS($H$3:H61))))</f>
        <v/>
      </c>
      <c r="J61" s="20" t="str">
        <f t="array" ref="J61">IF(ROWS(J$4:J61)&gt;$M$3,"",INDEX($C$4:$C$100,MATCH(LARGE((SUMIFS($D$4:$D$100,$C$4:$C$100,$C$4:$C$100)+(ROW($C$4:$C$100)-ROW($C$4)-1)/100)*(IF($C$4:$C$100&lt;&gt;"",MATCH($C$4:$C$100,$C$4:$C$100,0)=ROW($C$4:$C$100)-ROW($C$4)+1,0)),ROWS($A$1:A58)),(SUMIFS($D$4:$D$100,$C$4:$C$100,$C$4:$C$100)+(ROW($C$4:$C$100)-ROW($C$4)-1)/100)*(IF($C$4:$C$100&lt;&gt;"",MATCH($C$4:$C$100,$C$4:$C$100,0)=ROW($C$4:$C$100)-ROW($C$4)+1,0)),0)))</f>
        <v/>
      </c>
      <c r="K61" s="21" t="str">
        <f>IF(ROWS(K$4:K61)&gt;$M$3,"",SUMPRODUCT(--($C$4:$C$100=$J61),$D$4:$D$100))</f>
        <v/>
      </c>
      <c r="S61" s="8" t="str">
        <f t="array" ref="S61">IF(ROWS($S$3:S61)&gt;$M$3,"",INDEX($C$4:$C$100,SMALL(IF($C$4:$C$100&lt;&gt;"",IF(MATCH($C$4:$C$100,$C$4:$C$100,0)=ROW($C$4:$C$100)-ROW($C$4)+1,ROW($C$4:$C$100)-ROW($C$4)+1)),ROWS($S$3:S61))))</f>
        <v/>
      </c>
    </row>
    <row r="62" spans="2:19" ht="20" x14ac:dyDescent="0.4">
      <c r="B62" s="17" t="str">
        <f>IF(C62="","",MAX($B$3:B61)+1)</f>
        <v/>
      </c>
      <c r="C62" s="18"/>
      <c r="D62" s="19"/>
      <c r="G62" s="14" t="str">
        <f t="array" ref="G62">IF(ROWS($H$3:H62)&gt;COUNTIF($C$4:$C$100,$F$2),"",INDEX($B$4:$B$100,SMALL(IF($D$4:$D$100&lt;&gt;"",IF($C$4:$C$100=$F$2,ROW($D$4:$D$100)-ROW($D$4)+1)),ROWS($H$3:H62))))</f>
        <v/>
      </c>
      <c r="H62" s="14" t="str">
        <f t="array" ref="H62">IF(ROWS($H$3:H62)&gt;COUNTIF($C$4:$C$100,$F$2),"",INDEX($D$4:$D$100,SMALL(IF($D$4:$D$100&lt;&gt;"",IF($C$4:$C$100=$F$2,ROW($D$4:$D$100)-ROW($D$4)+1)),ROWS($H$3:H62))))</f>
        <v/>
      </c>
      <c r="J62" s="20" t="str">
        <f t="array" ref="J62">IF(ROWS(J$4:J62)&gt;$M$3,"",INDEX($C$4:$C$100,MATCH(LARGE((SUMIFS($D$4:$D$100,$C$4:$C$100,$C$4:$C$100)+(ROW($C$4:$C$100)-ROW($C$4)-1)/100)*(IF($C$4:$C$100&lt;&gt;"",MATCH($C$4:$C$100,$C$4:$C$100,0)=ROW($C$4:$C$100)-ROW($C$4)+1,0)),ROWS($A$1:A59)),(SUMIFS($D$4:$D$100,$C$4:$C$100,$C$4:$C$100)+(ROW($C$4:$C$100)-ROW($C$4)-1)/100)*(IF($C$4:$C$100&lt;&gt;"",MATCH($C$4:$C$100,$C$4:$C$100,0)=ROW($C$4:$C$100)-ROW($C$4)+1,0)),0)))</f>
        <v/>
      </c>
      <c r="K62" s="21" t="str">
        <f>IF(ROWS(K$4:K62)&gt;$M$3,"",SUMPRODUCT(--($C$4:$C$100=$J62),$D$4:$D$100))</f>
        <v/>
      </c>
      <c r="S62" s="8" t="str">
        <f t="array" ref="S62">IF(ROWS($S$3:S62)&gt;$M$3,"",INDEX($C$4:$C$100,SMALL(IF($C$4:$C$100&lt;&gt;"",IF(MATCH($C$4:$C$100,$C$4:$C$100,0)=ROW($C$4:$C$100)-ROW($C$4)+1,ROW($C$4:$C$100)-ROW($C$4)+1)),ROWS($S$3:S62))))</f>
        <v/>
      </c>
    </row>
    <row r="63" spans="2:19" ht="20" x14ac:dyDescent="0.4">
      <c r="B63" s="17" t="str">
        <f>IF(C63="","",MAX($B$3:B62)+1)</f>
        <v/>
      </c>
      <c r="C63" s="18"/>
      <c r="D63" s="19"/>
      <c r="G63" s="14" t="str">
        <f t="array" ref="G63">IF(ROWS($H$3:H63)&gt;COUNTIF($C$4:$C$100,$F$2),"",INDEX($B$4:$B$100,SMALL(IF($D$4:$D$100&lt;&gt;"",IF($C$4:$C$100=$F$2,ROW($D$4:$D$100)-ROW($D$4)+1)),ROWS($H$3:H63))))</f>
        <v/>
      </c>
      <c r="H63" s="14" t="str">
        <f t="array" ref="H63">IF(ROWS($H$3:H63)&gt;COUNTIF($C$4:$C$100,$F$2),"",INDEX($D$4:$D$100,SMALL(IF($D$4:$D$100&lt;&gt;"",IF($C$4:$C$100=$F$2,ROW($D$4:$D$100)-ROW($D$4)+1)),ROWS($H$3:H63))))</f>
        <v/>
      </c>
      <c r="J63" s="20" t="str">
        <f t="array" ref="J63">IF(ROWS(J$4:J63)&gt;$M$3,"",INDEX($C$4:$C$100,MATCH(LARGE((SUMIFS($D$4:$D$100,$C$4:$C$100,$C$4:$C$100)+(ROW($C$4:$C$100)-ROW($C$4)-1)/100)*(IF($C$4:$C$100&lt;&gt;"",MATCH($C$4:$C$100,$C$4:$C$100,0)=ROW($C$4:$C$100)-ROW($C$4)+1,0)),ROWS($A$1:A60)),(SUMIFS($D$4:$D$100,$C$4:$C$100,$C$4:$C$100)+(ROW($C$4:$C$100)-ROW($C$4)-1)/100)*(IF($C$4:$C$100&lt;&gt;"",MATCH($C$4:$C$100,$C$4:$C$100,0)=ROW($C$4:$C$100)-ROW($C$4)+1,0)),0)))</f>
        <v/>
      </c>
      <c r="K63" s="21" t="str">
        <f>IF(ROWS(K$4:K63)&gt;$M$3,"",SUMPRODUCT(--($C$4:$C$100=$J63),$D$4:$D$100))</f>
        <v/>
      </c>
      <c r="S63" s="8" t="str">
        <f t="array" ref="S63">IF(ROWS($S$3:S63)&gt;$M$3,"",INDEX($C$4:$C$100,SMALL(IF($C$4:$C$100&lt;&gt;"",IF(MATCH($C$4:$C$100,$C$4:$C$100,0)=ROW($C$4:$C$100)-ROW($C$4)+1,ROW($C$4:$C$100)-ROW($C$4)+1)),ROWS($S$3:S63))))</f>
        <v/>
      </c>
    </row>
    <row r="64" spans="2:19" ht="20" x14ac:dyDescent="0.4">
      <c r="B64" s="17" t="str">
        <f>IF(C64="","",MAX($B$3:B63)+1)</f>
        <v/>
      </c>
      <c r="C64" s="18"/>
      <c r="D64" s="19"/>
      <c r="G64" s="14" t="str">
        <f t="array" ref="G64">IF(ROWS($H$3:H64)&gt;COUNTIF($C$4:$C$100,$F$2),"",INDEX($B$4:$B$100,SMALL(IF($D$4:$D$100&lt;&gt;"",IF($C$4:$C$100=$F$2,ROW($D$4:$D$100)-ROW($D$4)+1)),ROWS($H$3:H64))))</f>
        <v/>
      </c>
      <c r="H64" s="14" t="str">
        <f t="array" ref="H64">IF(ROWS($H$3:H64)&gt;COUNTIF($C$4:$C$100,$F$2),"",INDEX($D$4:$D$100,SMALL(IF($D$4:$D$100&lt;&gt;"",IF($C$4:$C$100=$F$2,ROW($D$4:$D$100)-ROW($D$4)+1)),ROWS($H$3:H64))))</f>
        <v/>
      </c>
      <c r="J64" s="20" t="str">
        <f t="array" ref="J64">IF(ROWS(J$4:J64)&gt;$M$3,"",INDEX($C$4:$C$100,MATCH(LARGE((SUMIFS($D$4:$D$100,$C$4:$C$100,$C$4:$C$100)+(ROW($C$4:$C$100)-ROW($C$4)-1)/100)*(IF($C$4:$C$100&lt;&gt;"",MATCH($C$4:$C$100,$C$4:$C$100,0)=ROW($C$4:$C$100)-ROW($C$4)+1,0)),ROWS($A$1:A61)),(SUMIFS($D$4:$D$100,$C$4:$C$100,$C$4:$C$100)+(ROW($C$4:$C$100)-ROW($C$4)-1)/100)*(IF($C$4:$C$100&lt;&gt;"",MATCH($C$4:$C$100,$C$4:$C$100,0)=ROW($C$4:$C$100)-ROW($C$4)+1,0)),0)))</f>
        <v/>
      </c>
      <c r="K64" s="21" t="str">
        <f>IF(ROWS(K$4:K64)&gt;$M$3,"",SUMPRODUCT(--($C$4:$C$100=$J64),$D$4:$D$100))</f>
        <v/>
      </c>
      <c r="S64" s="8" t="str">
        <f t="array" ref="S64">IF(ROWS($S$3:S64)&gt;$M$3,"",INDEX($C$4:$C$100,SMALL(IF($C$4:$C$100&lt;&gt;"",IF(MATCH($C$4:$C$100,$C$4:$C$100,0)=ROW($C$4:$C$100)-ROW($C$4)+1,ROW($C$4:$C$100)-ROW($C$4)+1)),ROWS($S$3:S64))))</f>
        <v/>
      </c>
    </row>
    <row r="65" spans="2:19" ht="20" x14ac:dyDescent="0.4">
      <c r="B65" s="17" t="str">
        <f>IF(C65="","",MAX($B$3:B64)+1)</f>
        <v/>
      </c>
      <c r="C65" s="18"/>
      <c r="D65" s="19"/>
      <c r="G65" s="14" t="str">
        <f t="array" ref="G65">IF(ROWS($H$3:H65)&gt;COUNTIF($C$4:$C$100,$F$2),"",INDEX($B$4:$B$100,SMALL(IF($D$4:$D$100&lt;&gt;"",IF($C$4:$C$100=$F$2,ROW($D$4:$D$100)-ROW($D$4)+1)),ROWS($H$3:H65))))</f>
        <v/>
      </c>
      <c r="H65" s="14" t="str">
        <f t="array" ref="H65">IF(ROWS($H$3:H65)&gt;COUNTIF($C$4:$C$100,$F$2),"",INDEX($D$4:$D$100,SMALL(IF($D$4:$D$100&lt;&gt;"",IF($C$4:$C$100=$F$2,ROW($D$4:$D$100)-ROW($D$4)+1)),ROWS($H$3:H65))))</f>
        <v/>
      </c>
      <c r="J65" s="20" t="str">
        <f t="array" ref="J65">IF(ROWS(J$4:J65)&gt;$M$3,"",INDEX($C$4:$C$100,MATCH(LARGE((SUMIFS($D$4:$D$100,$C$4:$C$100,$C$4:$C$100)+(ROW($C$4:$C$100)-ROW($C$4)-1)/100)*(IF($C$4:$C$100&lt;&gt;"",MATCH($C$4:$C$100,$C$4:$C$100,0)=ROW($C$4:$C$100)-ROW($C$4)+1,0)),ROWS($A$1:A62)),(SUMIFS($D$4:$D$100,$C$4:$C$100,$C$4:$C$100)+(ROW($C$4:$C$100)-ROW($C$4)-1)/100)*(IF($C$4:$C$100&lt;&gt;"",MATCH($C$4:$C$100,$C$4:$C$100,0)=ROW($C$4:$C$100)-ROW($C$4)+1,0)),0)))</f>
        <v/>
      </c>
      <c r="K65" s="21" t="str">
        <f>IF(ROWS(K$4:K65)&gt;$M$3,"",SUMPRODUCT(--($C$4:$C$100=$J65),$D$4:$D$100))</f>
        <v/>
      </c>
      <c r="S65" s="8" t="str">
        <f t="array" ref="S65">IF(ROWS($S$3:S65)&gt;$M$3,"",INDEX($C$4:$C$100,SMALL(IF($C$4:$C$100&lt;&gt;"",IF(MATCH($C$4:$C$100,$C$4:$C$100,0)=ROW($C$4:$C$100)-ROW($C$4)+1,ROW($C$4:$C$100)-ROW($C$4)+1)),ROWS($S$3:S65))))</f>
        <v/>
      </c>
    </row>
    <row r="66" spans="2:19" ht="20" x14ac:dyDescent="0.4">
      <c r="B66" s="17" t="str">
        <f>IF(C66="","",MAX($B$3:B65)+1)</f>
        <v/>
      </c>
      <c r="C66" s="18"/>
      <c r="D66" s="19"/>
      <c r="G66" s="14" t="str">
        <f t="array" ref="G66">IF(ROWS($H$3:H66)&gt;COUNTIF($C$4:$C$100,$F$2),"",INDEX($B$4:$B$100,SMALL(IF($D$4:$D$100&lt;&gt;"",IF($C$4:$C$100=$F$2,ROW($D$4:$D$100)-ROW($D$4)+1)),ROWS($H$3:H66))))</f>
        <v/>
      </c>
      <c r="H66" s="14" t="str">
        <f t="array" ref="H66">IF(ROWS($H$3:H66)&gt;COUNTIF($C$4:$C$100,$F$2),"",INDEX($D$4:$D$100,SMALL(IF($D$4:$D$100&lt;&gt;"",IF($C$4:$C$100=$F$2,ROW($D$4:$D$100)-ROW($D$4)+1)),ROWS($H$3:H66))))</f>
        <v/>
      </c>
      <c r="J66" s="20" t="str">
        <f t="array" ref="J66">IF(ROWS(J$4:J66)&gt;$M$3,"",INDEX($C$4:$C$100,MATCH(LARGE((SUMIFS($D$4:$D$100,$C$4:$C$100,$C$4:$C$100)+(ROW($C$4:$C$100)-ROW($C$4)-1)/100)*(IF($C$4:$C$100&lt;&gt;"",MATCH($C$4:$C$100,$C$4:$C$100,0)=ROW($C$4:$C$100)-ROW($C$4)+1,0)),ROWS($A$1:A63)),(SUMIFS($D$4:$D$100,$C$4:$C$100,$C$4:$C$100)+(ROW($C$4:$C$100)-ROW($C$4)-1)/100)*(IF($C$4:$C$100&lt;&gt;"",MATCH($C$4:$C$100,$C$4:$C$100,0)=ROW($C$4:$C$100)-ROW($C$4)+1,0)),0)))</f>
        <v/>
      </c>
      <c r="K66" s="21" t="str">
        <f>IF(ROWS(K$4:K66)&gt;$M$3,"",SUMPRODUCT(--($C$4:$C$100=$J66),$D$4:$D$100))</f>
        <v/>
      </c>
      <c r="S66" s="8" t="str">
        <f t="array" ref="S66">IF(ROWS($S$3:S66)&gt;$M$3,"",INDEX($C$4:$C$100,SMALL(IF($C$4:$C$100&lt;&gt;"",IF(MATCH($C$4:$C$100,$C$4:$C$100,0)=ROW($C$4:$C$100)-ROW($C$4)+1,ROW($C$4:$C$100)-ROW($C$4)+1)),ROWS($S$3:S66))))</f>
        <v/>
      </c>
    </row>
    <row r="67" spans="2:19" ht="20" x14ac:dyDescent="0.4">
      <c r="B67" s="17" t="str">
        <f>IF(C67="","",MAX($B$3:B66)+1)</f>
        <v/>
      </c>
      <c r="C67" s="18"/>
      <c r="D67" s="19"/>
      <c r="G67" s="14" t="str">
        <f t="array" ref="G67">IF(ROWS($H$3:H67)&gt;COUNTIF($C$4:$C$100,$F$2),"",INDEX($B$4:$B$100,SMALL(IF($D$4:$D$100&lt;&gt;"",IF($C$4:$C$100=$F$2,ROW($D$4:$D$100)-ROW($D$4)+1)),ROWS($H$3:H67))))</f>
        <v/>
      </c>
      <c r="H67" s="14" t="str">
        <f t="array" ref="H67">IF(ROWS($H$3:H67)&gt;COUNTIF($C$4:$C$100,$F$2),"",INDEX($D$4:$D$100,SMALL(IF($D$4:$D$100&lt;&gt;"",IF($C$4:$C$100=$F$2,ROW($D$4:$D$100)-ROW($D$4)+1)),ROWS($H$3:H67))))</f>
        <v/>
      </c>
      <c r="J67" s="20" t="str">
        <f t="array" ref="J67">IF(ROWS(J$4:J67)&gt;$M$3,"",INDEX($C$4:$C$100,MATCH(LARGE((SUMIFS($D$4:$D$100,$C$4:$C$100,$C$4:$C$100)+(ROW($C$4:$C$100)-ROW($C$4)-1)/100)*(IF($C$4:$C$100&lt;&gt;"",MATCH($C$4:$C$100,$C$4:$C$100,0)=ROW($C$4:$C$100)-ROW($C$4)+1,0)),ROWS($A$1:A64)),(SUMIFS($D$4:$D$100,$C$4:$C$100,$C$4:$C$100)+(ROW($C$4:$C$100)-ROW($C$4)-1)/100)*(IF($C$4:$C$100&lt;&gt;"",MATCH($C$4:$C$100,$C$4:$C$100,0)=ROW($C$4:$C$100)-ROW($C$4)+1,0)),0)))</f>
        <v/>
      </c>
      <c r="K67" s="21" t="str">
        <f>IF(ROWS(K$4:K67)&gt;$M$3,"",SUMPRODUCT(--($C$4:$C$100=$J67),$D$4:$D$100))</f>
        <v/>
      </c>
      <c r="S67" s="8" t="str">
        <f t="array" ref="S67">IF(ROWS($S$3:S67)&gt;$M$3,"",INDEX($C$4:$C$100,SMALL(IF($C$4:$C$100&lt;&gt;"",IF(MATCH($C$4:$C$100,$C$4:$C$100,0)=ROW($C$4:$C$100)-ROW($C$4)+1,ROW($C$4:$C$100)-ROW($C$4)+1)),ROWS($S$3:S67))))</f>
        <v/>
      </c>
    </row>
    <row r="68" spans="2:19" ht="20" x14ac:dyDescent="0.4">
      <c r="B68" s="17" t="str">
        <f>IF(C68="","",MAX($B$3:B67)+1)</f>
        <v/>
      </c>
      <c r="C68" s="18"/>
      <c r="D68" s="19"/>
      <c r="G68" s="14" t="str">
        <f t="array" ref="G68">IF(ROWS($H$3:H68)&gt;COUNTIF($C$4:$C$100,$F$2),"",INDEX($B$4:$B$100,SMALL(IF($D$4:$D$100&lt;&gt;"",IF($C$4:$C$100=$F$2,ROW($D$4:$D$100)-ROW($D$4)+1)),ROWS($H$3:H68))))</f>
        <v/>
      </c>
      <c r="H68" s="14" t="str">
        <f t="array" ref="H68">IF(ROWS($H$3:H68)&gt;COUNTIF($C$4:$C$100,$F$2),"",INDEX($D$4:$D$100,SMALL(IF($D$4:$D$100&lt;&gt;"",IF($C$4:$C$100=$F$2,ROW($D$4:$D$100)-ROW($D$4)+1)),ROWS($H$3:H68))))</f>
        <v/>
      </c>
      <c r="J68" s="20" t="str">
        <f t="array" ref="J68">IF(ROWS(J$4:J68)&gt;$M$3,"",INDEX($C$4:$C$100,MATCH(LARGE((SUMIFS($D$4:$D$100,$C$4:$C$100,$C$4:$C$100)+(ROW($C$4:$C$100)-ROW($C$4)-1)/100)*(IF($C$4:$C$100&lt;&gt;"",MATCH($C$4:$C$100,$C$4:$C$100,0)=ROW($C$4:$C$100)-ROW($C$4)+1,0)),ROWS($A$1:A65)),(SUMIFS($D$4:$D$100,$C$4:$C$100,$C$4:$C$100)+(ROW($C$4:$C$100)-ROW($C$4)-1)/100)*(IF($C$4:$C$100&lt;&gt;"",MATCH($C$4:$C$100,$C$4:$C$100,0)=ROW($C$4:$C$100)-ROW($C$4)+1,0)),0)))</f>
        <v/>
      </c>
      <c r="K68" s="21" t="str">
        <f>IF(ROWS(K$4:K68)&gt;$M$3,"",SUMPRODUCT(--($C$4:$C$100=$J68),$D$4:$D$100))</f>
        <v/>
      </c>
      <c r="S68" s="8" t="str">
        <f t="array" ref="S68">IF(ROWS($S$3:S68)&gt;$M$3,"",INDEX($C$4:$C$100,SMALL(IF($C$4:$C$100&lt;&gt;"",IF(MATCH($C$4:$C$100,$C$4:$C$100,0)=ROW($C$4:$C$100)-ROW($C$4)+1,ROW($C$4:$C$100)-ROW($C$4)+1)),ROWS($S$3:S68))))</f>
        <v/>
      </c>
    </row>
    <row r="69" spans="2:19" ht="20" x14ac:dyDescent="0.4">
      <c r="B69" s="17" t="str">
        <f>IF(C69="","",MAX($B$3:B68)+1)</f>
        <v/>
      </c>
      <c r="C69" s="18"/>
      <c r="D69" s="19"/>
      <c r="G69" s="14" t="str">
        <f t="array" ref="G69">IF(ROWS($H$3:H69)&gt;COUNTIF($C$4:$C$100,$F$2),"",INDEX($B$4:$B$100,SMALL(IF($D$4:$D$100&lt;&gt;"",IF($C$4:$C$100=$F$2,ROW($D$4:$D$100)-ROW($D$4)+1)),ROWS($H$3:H69))))</f>
        <v/>
      </c>
      <c r="H69" s="14" t="str">
        <f t="array" ref="H69">IF(ROWS($H$3:H69)&gt;COUNTIF($C$4:$C$100,$F$2),"",INDEX($D$4:$D$100,SMALL(IF($D$4:$D$100&lt;&gt;"",IF($C$4:$C$100=$F$2,ROW($D$4:$D$100)-ROW($D$4)+1)),ROWS($H$3:H69))))</f>
        <v/>
      </c>
      <c r="J69" s="20" t="str">
        <f t="array" ref="J69">IF(ROWS(J$4:J69)&gt;$M$3,"",INDEX($C$4:$C$100,MATCH(LARGE((SUMIFS($D$4:$D$100,$C$4:$C$100,$C$4:$C$100)+(ROW($C$4:$C$100)-ROW($C$4)-1)/100)*(IF($C$4:$C$100&lt;&gt;"",MATCH($C$4:$C$100,$C$4:$C$100,0)=ROW($C$4:$C$100)-ROW($C$4)+1,0)),ROWS($A$1:A66)),(SUMIFS($D$4:$D$100,$C$4:$C$100,$C$4:$C$100)+(ROW($C$4:$C$100)-ROW($C$4)-1)/100)*(IF($C$4:$C$100&lt;&gt;"",MATCH($C$4:$C$100,$C$4:$C$100,0)=ROW($C$4:$C$100)-ROW($C$4)+1,0)),0)))</f>
        <v/>
      </c>
      <c r="K69" s="21" t="str">
        <f>IF(ROWS(K$4:K69)&gt;$M$3,"",SUMPRODUCT(--($C$4:$C$100=$J69),$D$4:$D$100))</f>
        <v/>
      </c>
      <c r="S69" s="8" t="str">
        <f t="array" ref="S69">IF(ROWS($S$3:S69)&gt;$M$3,"",INDEX($C$4:$C$100,SMALL(IF($C$4:$C$100&lt;&gt;"",IF(MATCH($C$4:$C$100,$C$4:$C$100,0)=ROW($C$4:$C$100)-ROW($C$4)+1,ROW($C$4:$C$100)-ROW($C$4)+1)),ROWS($S$3:S69))))</f>
        <v/>
      </c>
    </row>
    <row r="70" spans="2:19" ht="20" x14ac:dyDescent="0.4">
      <c r="B70" s="17" t="str">
        <f>IF(C70="","",MAX($B$3:B69)+1)</f>
        <v/>
      </c>
      <c r="C70" s="18"/>
      <c r="D70" s="19"/>
      <c r="G70" s="14" t="str">
        <f t="array" ref="G70">IF(ROWS($H$3:H70)&gt;COUNTIF($C$4:$C$100,$F$2),"",INDEX($B$4:$B$100,SMALL(IF($D$4:$D$100&lt;&gt;"",IF($C$4:$C$100=$F$2,ROW($D$4:$D$100)-ROW($D$4)+1)),ROWS($H$3:H70))))</f>
        <v/>
      </c>
      <c r="H70" s="14" t="str">
        <f t="array" ref="H70">IF(ROWS($H$3:H70)&gt;COUNTIF($C$4:$C$100,$F$2),"",INDEX($D$4:$D$100,SMALL(IF($D$4:$D$100&lt;&gt;"",IF($C$4:$C$100=$F$2,ROW($D$4:$D$100)-ROW($D$4)+1)),ROWS($H$3:H70))))</f>
        <v/>
      </c>
      <c r="J70" s="20" t="str">
        <f t="array" ref="J70">IF(ROWS(J$4:J70)&gt;$M$3,"",INDEX($C$4:$C$100,MATCH(LARGE((SUMIFS($D$4:$D$100,$C$4:$C$100,$C$4:$C$100)+(ROW($C$4:$C$100)-ROW($C$4)-1)/100)*(IF($C$4:$C$100&lt;&gt;"",MATCH($C$4:$C$100,$C$4:$C$100,0)=ROW($C$4:$C$100)-ROW($C$4)+1,0)),ROWS($A$1:A67)),(SUMIFS($D$4:$D$100,$C$4:$C$100,$C$4:$C$100)+(ROW($C$4:$C$100)-ROW($C$4)-1)/100)*(IF($C$4:$C$100&lt;&gt;"",MATCH($C$4:$C$100,$C$4:$C$100,0)=ROW($C$4:$C$100)-ROW($C$4)+1,0)),0)))</f>
        <v/>
      </c>
      <c r="K70" s="21" t="str">
        <f>IF(ROWS(K$4:K70)&gt;$M$3,"",SUMPRODUCT(--($C$4:$C$100=$J70),$D$4:$D$100))</f>
        <v/>
      </c>
      <c r="S70" s="8" t="str">
        <f t="array" ref="S70">IF(ROWS($S$3:S70)&gt;$M$3,"",INDEX($C$4:$C$100,SMALL(IF($C$4:$C$100&lt;&gt;"",IF(MATCH($C$4:$C$100,$C$4:$C$100,0)=ROW($C$4:$C$100)-ROW($C$4)+1,ROW($C$4:$C$100)-ROW($C$4)+1)),ROWS($S$3:S70))))</f>
        <v/>
      </c>
    </row>
    <row r="71" spans="2:19" ht="20" x14ac:dyDescent="0.4">
      <c r="B71" s="17" t="str">
        <f>IF(C71="","",MAX($B$3:B70)+1)</f>
        <v/>
      </c>
      <c r="C71" s="18"/>
      <c r="D71" s="19"/>
      <c r="G71" s="14" t="str">
        <f t="array" ref="G71">IF(ROWS($H$3:H71)&gt;COUNTIF($C$4:$C$100,$F$2),"",INDEX($B$4:$B$100,SMALL(IF($D$4:$D$100&lt;&gt;"",IF($C$4:$C$100=$F$2,ROW($D$4:$D$100)-ROW($D$4)+1)),ROWS($H$3:H71))))</f>
        <v/>
      </c>
      <c r="H71" s="14" t="str">
        <f t="array" ref="H71">IF(ROWS($H$3:H71)&gt;COUNTIF($C$4:$C$100,$F$2),"",INDEX($D$4:$D$100,SMALL(IF($D$4:$D$100&lt;&gt;"",IF($C$4:$C$100=$F$2,ROW($D$4:$D$100)-ROW($D$4)+1)),ROWS($H$3:H71))))</f>
        <v/>
      </c>
      <c r="J71" s="20" t="str">
        <f t="array" ref="J71">IF(ROWS(J$4:J71)&gt;$M$3,"",INDEX($C$4:$C$100,MATCH(LARGE((SUMIFS($D$4:$D$100,$C$4:$C$100,$C$4:$C$100)+(ROW($C$4:$C$100)-ROW($C$4)-1)/100)*(IF($C$4:$C$100&lt;&gt;"",MATCH($C$4:$C$100,$C$4:$C$100,0)=ROW($C$4:$C$100)-ROW($C$4)+1,0)),ROWS($A$1:A68)),(SUMIFS($D$4:$D$100,$C$4:$C$100,$C$4:$C$100)+(ROW($C$4:$C$100)-ROW($C$4)-1)/100)*(IF($C$4:$C$100&lt;&gt;"",MATCH($C$4:$C$100,$C$4:$C$100,0)=ROW($C$4:$C$100)-ROW($C$4)+1,0)),0)))</f>
        <v/>
      </c>
      <c r="K71" s="21" t="str">
        <f>IF(ROWS(K$4:K71)&gt;$M$3,"",SUMPRODUCT(--($C$4:$C$100=$J71),$D$4:$D$100))</f>
        <v/>
      </c>
      <c r="S71" s="8" t="str">
        <f t="array" ref="S71">IF(ROWS($S$3:S71)&gt;$M$3,"",INDEX($C$4:$C$100,SMALL(IF($C$4:$C$100&lt;&gt;"",IF(MATCH($C$4:$C$100,$C$4:$C$100,0)=ROW($C$4:$C$100)-ROW($C$4)+1,ROW($C$4:$C$100)-ROW($C$4)+1)),ROWS($S$3:S71))))</f>
        <v/>
      </c>
    </row>
    <row r="72" spans="2:19" ht="20" x14ac:dyDescent="0.4">
      <c r="B72" s="17" t="str">
        <f>IF(C72="","",MAX($B$3:B71)+1)</f>
        <v/>
      </c>
      <c r="C72" s="18"/>
      <c r="D72" s="19"/>
      <c r="G72" s="14" t="str">
        <f t="array" ref="G72">IF(ROWS($H$3:H72)&gt;COUNTIF($C$4:$C$100,$F$2),"",INDEX($B$4:$B$100,SMALL(IF($D$4:$D$100&lt;&gt;"",IF($C$4:$C$100=$F$2,ROW($D$4:$D$100)-ROW($D$4)+1)),ROWS($H$3:H72))))</f>
        <v/>
      </c>
      <c r="H72" s="14" t="str">
        <f t="array" ref="H72">IF(ROWS($H$3:H72)&gt;COUNTIF($C$4:$C$100,$F$2),"",INDEX($D$4:$D$100,SMALL(IF($D$4:$D$100&lt;&gt;"",IF($C$4:$C$100=$F$2,ROW($D$4:$D$100)-ROW($D$4)+1)),ROWS($H$3:H72))))</f>
        <v/>
      </c>
      <c r="J72" s="20" t="str">
        <f t="array" ref="J72">IF(ROWS(J$4:J72)&gt;$M$3,"",INDEX($C$4:$C$100,MATCH(LARGE((SUMIFS($D$4:$D$100,$C$4:$C$100,$C$4:$C$100)+(ROW($C$4:$C$100)-ROW($C$4)-1)/100)*(IF($C$4:$C$100&lt;&gt;"",MATCH($C$4:$C$100,$C$4:$C$100,0)=ROW($C$4:$C$100)-ROW($C$4)+1,0)),ROWS($A$1:A69)),(SUMIFS($D$4:$D$100,$C$4:$C$100,$C$4:$C$100)+(ROW($C$4:$C$100)-ROW($C$4)-1)/100)*(IF($C$4:$C$100&lt;&gt;"",MATCH($C$4:$C$100,$C$4:$C$100,0)=ROW($C$4:$C$100)-ROW($C$4)+1,0)),0)))</f>
        <v/>
      </c>
      <c r="K72" s="21" t="str">
        <f>IF(ROWS(K$4:K72)&gt;$M$3,"",SUMPRODUCT(--($C$4:$C$100=$J72),$D$4:$D$100))</f>
        <v/>
      </c>
      <c r="S72" s="8" t="str">
        <f t="array" ref="S72">IF(ROWS($S$3:S72)&gt;$M$3,"",INDEX($C$4:$C$100,SMALL(IF($C$4:$C$100&lt;&gt;"",IF(MATCH($C$4:$C$100,$C$4:$C$100,0)=ROW($C$4:$C$100)-ROW($C$4)+1,ROW($C$4:$C$100)-ROW($C$4)+1)),ROWS($S$3:S72))))</f>
        <v/>
      </c>
    </row>
    <row r="73" spans="2:19" ht="20" x14ac:dyDescent="0.4">
      <c r="B73" s="17" t="str">
        <f>IF(C73="","",MAX($B$3:B72)+1)</f>
        <v/>
      </c>
      <c r="C73" s="18"/>
      <c r="D73" s="19"/>
      <c r="G73" s="14" t="str">
        <f t="array" ref="G73">IF(ROWS($H$3:H73)&gt;COUNTIF($C$4:$C$100,$F$2),"",INDEX($B$4:$B$100,SMALL(IF($D$4:$D$100&lt;&gt;"",IF($C$4:$C$100=$F$2,ROW($D$4:$D$100)-ROW($D$4)+1)),ROWS($H$3:H73))))</f>
        <v/>
      </c>
      <c r="H73" s="14" t="str">
        <f t="array" ref="H73">IF(ROWS($H$3:H73)&gt;COUNTIF($C$4:$C$100,$F$2),"",INDEX($D$4:$D$100,SMALL(IF($D$4:$D$100&lt;&gt;"",IF($C$4:$C$100=$F$2,ROW($D$4:$D$100)-ROW($D$4)+1)),ROWS($H$3:H73))))</f>
        <v/>
      </c>
      <c r="J73" s="20" t="str">
        <f t="array" ref="J73">IF(ROWS(J$4:J73)&gt;$M$3,"",INDEX($C$4:$C$100,MATCH(LARGE((SUMIFS($D$4:$D$100,$C$4:$C$100,$C$4:$C$100)+(ROW($C$4:$C$100)-ROW($C$4)-1)/100)*(IF($C$4:$C$100&lt;&gt;"",MATCH($C$4:$C$100,$C$4:$C$100,0)=ROW($C$4:$C$100)-ROW($C$4)+1,0)),ROWS($A$1:A70)),(SUMIFS($D$4:$D$100,$C$4:$C$100,$C$4:$C$100)+(ROW($C$4:$C$100)-ROW($C$4)-1)/100)*(IF($C$4:$C$100&lt;&gt;"",MATCH($C$4:$C$100,$C$4:$C$100,0)=ROW($C$4:$C$100)-ROW($C$4)+1,0)),0)))</f>
        <v/>
      </c>
      <c r="K73" s="21" t="str">
        <f>IF(ROWS(K$4:K73)&gt;$M$3,"",SUMPRODUCT(--($C$4:$C$100=$J73),$D$4:$D$100))</f>
        <v/>
      </c>
      <c r="S73" s="8" t="str">
        <f t="array" ref="S73">IF(ROWS($S$3:S73)&gt;$M$3,"",INDEX($C$4:$C$100,SMALL(IF($C$4:$C$100&lt;&gt;"",IF(MATCH($C$4:$C$100,$C$4:$C$100,0)=ROW($C$4:$C$100)-ROW($C$4)+1,ROW($C$4:$C$100)-ROW($C$4)+1)),ROWS($S$3:S73))))</f>
        <v/>
      </c>
    </row>
    <row r="74" spans="2:19" ht="20" x14ac:dyDescent="0.4">
      <c r="B74" s="17" t="str">
        <f>IF(C74="","",MAX($B$3:B73)+1)</f>
        <v/>
      </c>
      <c r="C74" s="18"/>
      <c r="D74" s="19"/>
      <c r="G74" s="14" t="str">
        <f t="array" ref="G74">IF(ROWS($H$3:H74)&gt;COUNTIF($C$4:$C$100,$F$2),"",INDEX($B$4:$B$100,SMALL(IF($D$4:$D$100&lt;&gt;"",IF($C$4:$C$100=$F$2,ROW($D$4:$D$100)-ROW($D$4)+1)),ROWS($H$3:H74))))</f>
        <v/>
      </c>
      <c r="H74" s="14" t="str">
        <f t="array" ref="H74">IF(ROWS($H$3:H74)&gt;COUNTIF($C$4:$C$100,$F$2),"",INDEX($D$4:$D$100,SMALL(IF($D$4:$D$100&lt;&gt;"",IF($C$4:$C$100=$F$2,ROW($D$4:$D$100)-ROW($D$4)+1)),ROWS($H$3:H74))))</f>
        <v/>
      </c>
      <c r="J74" s="20" t="str">
        <f t="array" ref="J74">IF(ROWS(J$4:J74)&gt;$M$3,"",INDEX($C$4:$C$100,MATCH(LARGE((SUMIFS($D$4:$D$100,$C$4:$C$100,$C$4:$C$100)+(ROW($C$4:$C$100)-ROW($C$4)-1)/100)*(IF($C$4:$C$100&lt;&gt;"",MATCH($C$4:$C$100,$C$4:$C$100,0)=ROW($C$4:$C$100)-ROW($C$4)+1,0)),ROWS($A$1:A71)),(SUMIFS($D$4:$D$100,$C$4:$C$100,$C$4:$C$100)+(ROW($C$4:$C$100)-ROW($C$4)-1)/100)*(IF($C$4:$C$100&lt;&gt;"",MATCH($C$4:$C$100,$C$4:$C$100,0)=ROW($C$4:$C$100)-ROW($C$4)+1,0)),0)))</f>
        <v/>
      </c>
      <c r="K74" s="21" t="str">
        <f>IF(ROWS(K$4:K74)&gt;$M$3,"",SUMPRODUCT(--($C$4:$C$100=$J74),$D$4:$D$100))</f>
        <v/>
      </c>
      <c r="S74" s="8" t="str">
        <f t="array" ref="S74">IF(ROWS($S$3:S74)&gt;$M$3,"",INDEX($C$4:$C$100,SMALL(IF($C$4:$C$100&lt;&gt;"",IF(MATCH($C$4:$C$100,$C$4:$C$100,0)=ROW($C$4:$C$100)-ROW($C$4)+1,ROW($C$4:$C$100)-ROW($C$4)+1)),ROWS($S$3:S74))))</f>
        <v/>
      </c>
    </row>
    <row r="75" spans="2:19" ht="20" x14ac:dyDescent="0.4">
      <c r="B75" s="17" t="str">
        <f>IF(C75="","",MAX($B$3:B74)+1)</f>
        <v/>
      </c>
      <c r="C75" s="18"/>
      <c r="D75" s="19"/>
      <c r="G75" s="14" t="str">
        <f t="array" ref="G75">IF(ROWS($H$3:H75)&gt;COUNTIF($C$4:$C$100,$F$2),"",INDEX($B$4:$B$100,SMALL(IF($D$4:$D$100&lt;&gt;"",IF($C$4:$C$100=$F$2,ROW($D$4:$D$100)-ROW($D$4)+1)),ROWS($H$3:H75))))</f>
        <v/>
      </c>
      <c r="H75" s="14" t="str">
        <f t="array" ref="H75">IF(ROWS($H$3:H75)&gt;COUNTIF($C$4:$C$100,$F$2),"",INDEX($D$4:$D$100,SMALL(IF($D$4:$D$100&lt;&gt;"",IF($C$4:$C$100=$F$2,ROW($D$4:$D$100)-ROW($D$4)+1)),ROWS($H$3:H75))))</f>
        <v/>
      </c>
      <c r="J75" s="20" t="str">
        <f t="array" ref="J75">IF(ROWS(J$4:J75)&gt;$M$3,"",INDEX($C$4:$C$100,MATCH(LARGE((SUMIFS($D$4:$D$100,$C$4:$C$100,$C$4:$C$100)+(ROW($C$4:$C$100)-ROW($C$4)-1)/100)*(IF($C$4:$C$100&lt;&gt;"",MATCH($C$4:$C$100,$C$4:$C$100,0)=ROW($C$4:$C$100)-ROW($C$4)+1,0)),ROWS($A$1:A72)),(SUMIFS($D$4:$D$100,$C$4:$C$100,$C$4:$C$100)+(ROW($C$4:$C$100)-ROW($C$4)-1)/100)*(IF($C$4:$C$100&lt;&gt;"",MATCH($C$4:$C$100,$C$4:$C$100,0)=ROW($C$4:$C$100)-ROW($C$4)+1,0)),0)))</f>
        <v/>
      </c>
      <c r="K75" s="21" t="str">
        <f>IF(ROWS(K$4:K75)&gt;$M$3,"",SUMPRODUCT(--($C$4:$C$100=$J75),$D$4:$D$100))</f>
        <v/>
      </c>
      <c r="S75" s="8" t="str">
        <f t="array" ref="S75">IF(ROWS($S$3:S75)&gt;$M$3,"",INDEX($C$4:$C$100,SMALL(IF($C$4:$C$100&lt;&gt;"",IF(MATCH($C$4:$C$100,$C$4:$C$100,0)=ROW($C$4:$C$100)-ROW($C$4)+1,ROW($C$4:$C$100)-ROW($C$4)+1)),ROWS($S$3:S75))))</f>
        <v/>
      </c>
    </row>
    <row r="76" spans="2:19" ht="20" x14ac:dyDescent="0.4">
      <c r="B76" s="17" t="str">
        <f>IF(C76="","",MAX($B$3:B75)+1)</f>
        <v/>
      </c>
      <c r="C76" s="18"/>
      <c r="D76" s="19"/>
      <c r="G76" s="14" t="str">
        <f t="array" ref="G76">IF(ROWS($H$3:H76)&gt;COUNTIF($C$4:$C$100,$F$2),"",INDEX($B$4:$B$100,SMALL(IF($D$4:$D$100&lt;&gt;"",IF($C$4:$C$100=$F$2,ROW($D$4:$D$100)-ROW($D$4)+1)),ROWS($H$3:H76))))</f>
        <v/>
      </c>
      <c r="H76" s="14" t="str">
        <f t="array" ref="H76">IF(ROWS($H$3:H76)&gt;COUNTIF($C$4:$C$100,$F$2),"",INDEX($D$4:$D$100,SMALL(IF($D$4:$D$100&lt;&gt;"",IF($C$4:$C$100=$F$2,ROW($D$4:$D$100)-ROW($D$4)+1)),ROWS($H$3:H76))))</f>
        <v/>
      </c>
      <c r="J76" s="20" t="str">
        <f t="array" ref="J76">IF(ROWS(J$4:J76)&gt;$M$3,"",INDEX($C$4:$C$100,MATCH(LARGE((SUMIFS($D$4:$D$100,$C$4:$C$100,$C$4:$C$100)+(ROW($C$4:$C$100)-ROW($C$4)-1)/100)*(IF($C$4:$C$100&lt;&gt;"",MATCH($C$4:$C$100,$C$4:$C$100,0)=ROW($C$4:$C$100)-ROW($C$4)+1,0)),ROWS($A$1:A73)),(SUMIFS($D$4:$D$100,$C$4:$C$100,$C$4:$C$100)+(ROW($C$4:$C$100)-ROW($C$4)-1)/100)*(IF($C$4:$C$100&lt;&gt;"",MATCH($C$4:$C$100,$C$4:$C$100,0)=ROW($C$4:$C$100)-ROW($C$4)+1,0)),0)))</f>
        <v/>
      </c>
      <c r="K76" s="21" t="str">
        <f>IF(ROWS(K$4:K76)&gt;$M$3,"",SUMPRODUCT(--($C$4:$C$100=$J76),$D$4:$D$100))</f>
        <v/>
      </c>
      <c r="S76" s="8" t="str">
        <f t="array" ref="S76">IF(ROWS($S$3:S76)&gt;$M$3,"",INDEX($C$4:$C$100,SMALL(IF($C$4:$C$100&lt;&gt;"",IF(MATCH($C$4:$C$100,$C$4:$C$100,0)=ROW($C$4:$C$100)-ROW($C$4)+1,ROW($C$4:$C$100)-ROW($C$4)+1)),ROWS($S$3:S76))))</f>
        <v/>
      </c>
    </row>
    <row r="77" spans="2:19" ht="20" x14ac:dyDescent="0.4">
      <c r="B77" s="17" t="str">
        <f>IF(C77="","",MAX($B$3:B76)+1)</f>
        <v/>
      </c>
      <c r="C77" s="18"/>
      <c r="D77" s="19"/>
      <c r="G77" s="14" t="str">
        <f t="array" ref="G77">IF(ROWS($H$3:H77)&gt;COUNTIF($C$4:$C$100,$F$2),"",INDEX($B$4:$B$100,SMALL(IF($D$4:$D$100&lt;&gt;"",IF($C$4:$C$100=$F$2,ROW($D$4:$D$100)-ROW($D$4)+1)),ROWS($H$3:H77))))</f>
        <v/>
      </c>
      <c r="H77" s="14" t="str">
        <f t="array" ref="H77">IF(ROWS($H$3:H77)&gt;COUNTIF($C$4:$C$100,$F$2),"",INDEX($D$4:$D$100,SMALL(IF($D$4:$D$100&lt;&gt;"",IF($C$4:$C$100=$F$2,ROW($D$4:$D$100)-ROW($D$4)+1)),ROWS($H$3:H77))))</f>
        <v/>
      </c>
      <c r="J77" s="20" t="str">
        <f t="array" ref="J77">IF(ROWS(J$4:J77)&gt;$M$3,"",INDEX($C$4:$C$100,MATCH(LARGE((SUMIFS($D$4:$D$100,$C$4:$C$100,$C$4:$C$100)+(ROW($C$4:$C$100)-ROW($C$4)-1)/100)*(IF($C$4:$C$100&lt;&gt;"",MATCH($C$4:$C$100,$C$4:$C$100,0)=ROW($C$4:$C$100)-ROW($C$4)+1,0)),ROWS($A$1:A74)),(SUMIFS($D$4:$D$100,$C$4:$C$100,$C$4:$C$100)+(ROW($C$4:$C$100)-ROW($C$4)-1)/100)*(IF($C$4:$C$100&lt;&gt;"",MATCH($C$4:$C$100,$C$4:$C$100,0)=ROW($C$4:$C$100)-ROW($C$4)+1,0)),0)))</f>
        <v/>
      </c>
      <c r="K77" s="21" t="str">
        <f>IF(ROWS(K$4:K77)&gt;$M$3,"",SUMPRODUCT(--($C$4:$C$100=$J77),$D$4:$D$100))</f>
        <v/>
      </c>
      <c r="S77" s="8" t="str">
        <f t="array" ref="S77">IF(ROWS($S$3:S77)&gt;$M$3,"",INDEX($C$4:$C$100,SMALL(IF($C$4:$C$100&lt;&gt;"",IF(MATCH($C$4:$C$100,$C$4:$C$100,0)=ROW($C$4:$C$100)-ROW($C$4)+1,ROW($C$4:$C$100)-ROW($C$4)+1)),ROWS($S$3:S77))))</f>
        <v/>
      </c>
    </row>
    <row r="78" spans="2:19" ht="20" x14ac:dyDescent="0.4">
      <c r="B78" s="17" t="str">
        <f>IF(C78="","",MAX($B$3:B77)+1)</f>
        <v/>
      </c>
      <c r="C78" s="18"/>
      <c r="D78" s="19"/>
      <c r="G78" s="14" t="str">
        <f t="array" ref="G78">IF(ROWS($H$3:H78)&gt;COUNTIF($C$4:$C$100,$F$2),"",INDEX($B$4:$B$100,SMALL(IF($D$4:$D$100&lt;&gt;"",IF($C$4:$C$100=$F$2,ROW($D$4:$D$100)-ROW($D$4)+1)),ROWS($H$3:H78))))</f>
        <v/>
      </c>
      <c r="H78" s="14" t="str">
        <f t="array" ref="H78">IF(ROWS($H$3:H78)&gt;COUNTIF($C$4:$C$100,$F$2),"",INDEX($D$4:$D$100,SMALL(IF($D$4:$D$100&lt;&gt;"",IF($C$4:$C$100=$F$2,ROW($D$4:$D$100)-ROW($D$4)+1)),ROWS($H$3:H78))))</f>
        <v/>
      </c>
      <c r="J78" s="20" t="str">
        <f t="array" ref="J78">IF(ROWS(J$4:J78)&gt;$M$3,"",INDEX($C$4:$C$100,MATCH(LARGE((SUMIFS($D$4:$D$100,$C$4:$C$100,$C$4:$C$100)+(ROW($C$4:$C$100)-ROW($C$4)-1)/100)*(IF($C$4:$C$100&lt;&gt;"",MATCH($C$4:$C$100,$C$4:$C$100,0)=ROW($C$4:$C$100)-ROW($C$4)+1,0)),ROWS($A$1:A75)),(SUMIFS($D$4:$D$100,$C$4:$C$100,$C$4:$C$100)+(ROW($C$4:$C$100)-ROW($C$4)-1)/100)*(IF($C$4:$C$100&lt;&gt;"",MATCH($C$4:$C$100,$C$4:$C$100,0)=ROW($C$4:$C$100)-ROW($C$4)+1,0)),0)))</f>
        <v/>
      </c>
      <c r="K78" s="21" t="str">
        <f>IF(ROWS(K$4:K78)&gt;$M$3,"",SUMPRODUCT(--($C$4:$C$100=$J78),$D$4:$D$100))</f>
        <v/>
      </c>
      <c r="S78" s="8" t="str">
        <f t="array" ref="S78">IF(ROWS($S$3:S78)&gt;$M$3,"",INDEX($C$4:$C$100,SMALL(IF($C$4:$C$100&lt;&gt;"",IF(MATCH($C$4:$C$100,$C$4:$C$100,0)=ROW($C$4:$C$100)-ROW($C$4)+1,ROW($C$4:$C$100)-ROW($C$4)+1)),ROWS($S$3:S78))))</f>
        <v/>
      </c>
    </row>
    <row r="79" spans="2:19" ht="20" x14ac:dyDescent="0.4">
      <c r="B79" s="17" t="str">
        <f>IF(C79="","",MAX($B$3:B78)+1)</f>
        <v/>
      </c>
      <c r="C79" s="18"/>
      <c r="D79" s="19"/>
      <c r="G79" s="14" t="str">
        <f t="array" ref="G79">IF(ROWS($H$3:H79)&gt;COUNTIF($C$4:$C$100,$F$2),"",INDEX($B$4:$B$100,SMALL(IF($D$4:$D$100&lt;&gt;"",IF($C$4:$C$100=$F$2,ROW($D$4:$D$100)-ROW($D$4)+1)),ROWS($H$3:H79))))</f>
        <v/>
      </c>
      <c r="H79" s="14" t="str">
        <f t="array" ref="H79">IF(ROWS($H$3:H79)&gt;COUNTIF($C$4:$C$100,$F$2),"",INDEX($D$4:$D$100,SMALL(IF($D$4:$D$100&lt;&gt;"",IF($C$4:$C$100=$F$2,ROW($D$4:$D$100)-ROW($D$4)+1)),ROWS($H$3:H79))))</f>
        <v/>
      </c>
      <c r="J79" s="20" t="str">
        <f t="array" ref="J79">IF(ROWS(J$4:J79)&gt;$M$3,"",INDEX($C$4:$C$100,MATCH(LARGE((SUMIFS($D$4:$D$100,$C$4:$C$100,$C$4:$C$100)+(ROW($C$4:$C$100)-ROW($C$4)-1)/100)*(IF($C$4:$C$100&lt;&gt;"",MATCH($C$4:$C$100,$C$4:$C$100,0)=ROW($C$4:$C$100)-ROW($C$4)+1,0)),ROWS($A$1:A76)),(SUMIFS($D$4:$D$100,$C$4:$C$100,$C$4:$C$100)+(ROW($C$4:$C$100)-ROW($C$4)-1)/100)*(IF($C$4:$C$100&lt;&gt;"",MATCH($C$4:$C$100,$C$4:$C$100,0)=ROW($C$4:$C$100)-ROW($C$4)+1,0)),0)))</f>
        <v/>
      </c>
      <c r="K79" s="21" t="str">
        <f>IF(ROWS(K$4:K79)&gt;$M$3,"",SUMPRODUCT(--($C$4:$C$100=$J79),$D$4:$D$100))</f>
        <v/>
      </c>
      <c r="S79" s="8" t="str">
        <f t="array" ref="S79">IF(ROWS($S$3:S79)&gt;$M$3,"",INDEX($C$4:$C$100,SMALL(IF($C$4:$C$100&lt;&gt;"",IF(MATCH($C$4:$C$100,$C$4:$C$100,0)=ROW($C$4:$C$100)-ROW($C$4)+1,ROW($C$4:$C$100)-ROW($C$4)+1)),ROWS($S$3:S79))))</f>
        <v/>
      </c>
    </row>
    <row r="80" spans="2:19" ht="20" x14ac:dyDescent="0.4">
      <c r="B80" s="17" t="str">
        <f>IF(C80="","",MAX($B$3:B79)+1)</f>
        <v/>
      </c>
      <c r="C80" s="18"/>
      <c r="D80" s="19"/>
      <c r="G80" s="14" t="str">
        <f t="array" ref="G80">IF(ROWS($H$3:H80)&gt;COUNTIF($C$4:$C$100,$F$2),"",INDEX($B$4:$B$100,SMALL(IF($D$4:$D$100&lt;&gt;"",IF($C$4:$C$100=$F$2,ROW($D$4:$D$100)-ROW($D$4)+1)),ROWS($H$3:H80))))</f>
        <v/>
      </c>
      <c r="H80" s="14" t="str">
        <f t="array" ref="H80">IF(ROWS($H$3:H80)&gt;COUNTIF($C$4:$C$100,$F$2),"",INDEX($D$4:$D$100,SMALL(IF($D$4:$D$100&lt;&gt;"",IF($C$4:$C$100=$F$2,ROW($D$4:$D$100)-ROW($D$4)+1)),ROWS($H$3:H80))))</f>
        <v/>
      </c>
      <c r="J80" s="20" t="str">
        <f t="array" ref="J80">IF(ROWS(J$4:J80)&gt;$M$3,"",INDEX($C$4:$C$100,MATCH(LARGE((SUMIFS($D$4:$D$100,$C$4:$C$100,$C$4:$C$100)+(ROW($C$4:$C$100)-ROW($C$4)-1)/100)*(IF($C$4:$C$100&lt;&gt;"",MATCH($C$4:$C$100,$C$4:$C$100,0)=ROW($C$4:$C$100)-ROW($C$4)+1,0)),ROWS($A$1:A77)),(SUMIFS($D$4:$D$100,$C$4:$C$100,$C$4:$C$100)+(ROW($C$4:$C$100)-ROW($C$4)-1)/100)*(IF($C$4:$C$100&lt;&gt;"",MATCH($C$4:$C$100,$C$4:$C$100,0)=ROW($C$4:$C$100)-ROW($C$4)+1,0)),0)))</f>
        <v/>
      </c>
      <c r="K80" s="21" t="str">
        <f>IF(ROWS(K$4:K80)&gt;$M$3,"",SUMPRODUCT(--($C$4:$C$100=$J80),$D$4:$D$100))</f>
        <v/>
      </c>
      <c r="S80" s="8" t="str">
        <f t="array" ref="S80">IF(ROWS($S$3:S80)&gt;$M$3,"",INDEX($C$4:$C$100,SMALL(IF($C$4:$C$100&lt;&gt;"",IF(MATCH($C$4:$C$100,$C$4:$C$100,0)=ROW($C$4:$C$100)-ROW($C$4)+1,ROW($C$4:$C$100)-ROW($C$4)+1)),ROWS($S$3:S80))))</f>
        <v/>
      </c>
    </row>
    <row r="81" spans="2:19" ht="20" x14ac:dyDescent="0.4">
      <c r="B81" s="17" t="str">
        <f>IF(C81="","",MAX($B$3:B80)+1)</f>
        <v/>
      </c>
      <c r="C81" s="18"/>
      <c r="D81" s="19"/>
      <c r="G81" s="14" t="str">
        <f t="array" ref="G81">IF(ROWS($H$3:H81)&gt;COUNTIF($C$4:$C$100,$F$2),"",INDEX($B$4:$B$100,SMALL(IF($D$4:$D$100&lt;&gt;"",IF($C$4:$C$100=$F$2,ROW($D$4:$D$100)-ROW($D$4)+1)),ROWS($H$3:H81))))</f>
        <v/>
      </c>
      <c r="H81" s="14" t="str">
        <f t="array" ref="H81">IF(ROWS($H$3:H81)&gt;COUNTIF($C$4:$C$100,$F$2),"",INDEX($D$4:$D$100,SMALL(IF($D$4:$D$100&lt;&gt;"",IF($C$4:$C$100=$F$2,ROW($D$4:$D$100)-ROW($D$4)+1)),ROWS($H$3:H81))))</f>
        <v/>
      </c>
      <c r="J81" s="20" t="str">
        <f t="array" ref="J81">IF(ROWS(J$4:J81)&gt;$M$3,"",INDEX($C$4:$C$100,MATCH(LARGE((SUMIFS($D$4:$D$100,$C$4:$C$100,$C$4:$C$100)+(ROW($C$4:$C$100)-ROW($C$4)-1)/100)*(IF($C$4:$C$100&lt;&gt;"",MATCH($C$4:$C$100,$C$4:$C$100,0)=ROW($C$4:$C$100)-ROW($C$4)+1,0)),ROWS($A$1:A78)),(SUMIFS($D$4:$D$100,$C$4:$C$100,$C$4:$C$100)+(ROW($C$4:$C$100)-ROW($C$4)-1)/100)*(IF($C$4:$C$100&lt;&gt;"",MATCH($C$4:$C$100,$C$4:$C$100,0)=ROW($C$4:$C$100)-ROW($C$4)+1,0)),0)))</f>
        <v/>
      </c>
      <c r="K81" s="21" t="str">
        <f>IF(ROWS(K$4:K81)&gt;$M$3,"",SUMPRODUCT(--($C$4:$C$100=$J81),$D$4:$D$100))</f>
        <v/>
      </c>
      <c r="S81" s="8" t="str">
        <f t="array" ref="S81">IF(ROWS($S$3:S81)&gt;$M$3,"",INDEX($C$4:$C$100,SMALL(IF($C$4:$C$100&lt;&gt;"",IF(MATCH($C$4:$C$100,$C$4:$C$100,0)=ROW($C$4:$C$100)-ROW($C$4)+1,ROW($C$4:$C$100)-ROW($C$4)+1)),ROWS($S$3:S81))))</f>
        <v/>
      </c>
    </row>
    <row r="82" spans="2:19" ht="20" x14ac:dyDescent="0.4">
      <c r="B82" s="17" t="str">
        <f>IF(C82="","",MAX($B$3:B81)+1)</f>
        <v/>
      </c>
      <c r="C82" s="18"/>
      <c r="D82" s="19"/>
      <c r="G82" s="14" t="str">
        <f t="array" ref="G82">IF(ROWS($H$3:H82)&gt;COUNTIF($C$4:$C$100,$F$2),"",INDEX($B$4:$B$100,SMALL(IF($D$4:$D$100&lt;&gt;"",IF($C$4:$C$100=$F$2,ROW($D$4:$D$100)-ROW($D$4)+1)),ROWS($H$3:H82))))</f>
        <v/>
      </c>
      <c r="H82" s="14" t="str">
        <f t="array" ref="H82">IF(ROWS($H$3:H82)&gt;COUNTIF($C$4:$C$100,$F$2),"",INDEX($D$4:$D$100,SMALL(IF($D$4:$D$100&lt;&gt;"",IF($C$4:$C$100=$F$2,ROW($D$4:$D$100)-ROW($D$4)+1)),ROWS($H$3:H82))))</f>
        <v/>
      </c>
      <c r="J82" s="20" t="str">
        <f t="array" ref="J82">IF(ROWS(J$4:J82)&gt;$M$3,"",INDEX($C$4:$C$100,MATCH(LARGE((SUMIFS($D$4:$D$100,$C$4:$C$100,$C$4:$C$100)+(ROW($C$4:$C$100)-ROW($C$4)-1)/100)*(IF($C$4:$C$100&lt;&gt;"",MATCH($C$4:$C$100,$C$4:$C$100,0)=ROW($C$4:$C$100)-ROW($C$4)+1,0)),ROWS($A$1:A79)),(SUMIFS($D$4:$D$100,$C$4:$C$100,$C$4:$C$100)+(ROW($C$4:$C$100)-ROW($C$4)-1)/100)*(IF($C$4:$C$100&lt;&gt;"",MATCH($C$4:$C$100,$C$4:$C$100,0)=ROW($C$4:$C$100)-ROW($C$4)+1,0)),0)))</f>
        <v/>
      </c>
      <c r="K82" s="21" t="str">
        <f>IF(ROWS(K$4:K82)&gt;$M$3,"",SUMPRODUCT(--($C$4:$C$100=$J82),$D$4:$D$100))</f>
        <v/>
      </c>
      <c r="S82" s="8" t="str">
        <f t="array" ref="S82">IF(ROWS($S$3:S82)&gt;$M$3,"",INDEX($C$4:$C$100,SMALL(IF($C$4:$C$100&lt;&gt;"",IF(MATCH($C$4:$C$100,$C$4:$C$100,0)=ROW($C$4:$C$100)-ROW($C$4)+1,ROW($C$4:$C$100)-ROW($C$4)+1)),ROWS($S$3:S82))))</f>
        <v/>
      </c>
    </row>
    <row r="83" spans="2:19" ht="20" x14ac:dyDescent="0.4">
      <c r="B83" s="17" t="str">
        <f>IF(C83="","",MAX($B$3:B82)+1)</f>
        <v/>
      </c>
      <c r="C83" s="18"/>
      <c r="D83" s="19"/>
      <c r="G83" s="14" t="str">
        <f t="array" ref="G83">IF(ROWS($H$3:H83)&gt;COUNTIF($C$4:$C$100,$F$2),"",INDEX($B$4:$B$100,SMALL(IF($D$4:$D$100&lt;&gt;"",IF($C$4:$C$100=$F$2,ROW($D$4:$D$100)-ROW($D$4)+1)),ROWS($H$3:H83))))</f>
        <v/>
      </c>
      <c r="H83" s="14" t="str">
        <f t="array" ref="H83">IF(ROWS($H$3:H83)&gt;COUNTIF($C$4:$C$100,$F$2),"",INDEX($D$4:$D$100,SMALL(IF($D$4:$D$100&lt;&gt;"",IF($C$4:$C$100=$F$2,ROW($D$4:$D$100)-ROW($D$4)+1)),ROWS($H$3:H83))))</f>
        <v/>
      </c>
      <c r="J83" s="20" t="str">
        <f t="array" ref="J83">IF(ROWS(J$4:J83)&gt;$M$3,"",INDEX($C$4:$C$100,MATCH(LARGE((SUMIFS($D$4:$D$100,$C$4:$C$100,$C$4:$C$100)+(ROW($C$4:$C$100)-ROW($C$4)-1)/100)*(IF($C$4:$C$100&lt;&gt;"",MATCH($C$4:$C$100,$C$4:$C$100,0)=ROW($C$4:$C$100)-ROW($C$4)+1,0)),ROWS($A$1:A80)),(SUMIFS($D$4:$D$100,$C$4:$C$100,$C$4:$C$100)+(ROW($C$4:$C$100)-ROW($C$4)-1)/100)*(IF($C$4:$C$100&lt;&gt;"",MATCH($C$4:$C$100,$C$4:$C$100,0)=ROW($C$4:$C$100)-ROW($C$4)+1,0)),0)))</f>
        <v/>
      </c>
      <c r="K83" s="21" t="str">
        <f>IF(ROWS(K$4:K83)&gt;$M$3,"",SUMPRODUCT(--($C$4:$C$100=$J83),$D$4:$D$100))</f>
        <v/>
      </c>
      <c r="S83" s="8" t="str">
        <f t="array" ref="S83">IF(ROWS($S$3:S83)&gt;$M$3,"",INDEX($C$4:$C$100,SMALL(IF($C$4:$C$100&lt;&gt;"",IF(MATCH($C$4:$C$100,$C$4:$C$100,0)=ROW($C$4:$C$100)-ROW($C$4)+1,ROW($C$4:$C$100)-ROW($C$4)+1)),ROWS($S$3:S83))))</f>
        <v/>
      </c>
    </row>
    <row r="84" spans="2:19" ht="20" x14ac:dyDescent="0.4">
      <c r="B84" s="17" t="str">
        <f>IF(C84="","",MAX($B$3:B83)+1)</f>
        <v/>
      </c>
      <c r="C84" s="18"/>
      <c r="D84" s="19"/>
      <c r="G84" s="14" t="str">
        <f t="array" ref="G84">IF(ROWS($H$3:H84)&gt;COUNTIF($C$4:$C$100,$F$2),"",INDEX($B$4:$B$100,SMALL(IF($D$4:$D$100&lt;&gt;"",IF($C$4:$C$100=$F$2,ROW($D$4:$D$100)-ROW($D$4)+1)),ROWS($H$3:H84))))</f>
        <v/>
      </c>
      <c r="H84" s="14" t="str">
        <f t="array" ref="H84">IF(ROWS($H$3:H84)&gt;COUNTIF($C$4:$C$100,$F$2),"",INDEX($D$4:$D$100,SMALL(IF($D$4:$D$100&lt;&gt;"",IF($C$4:$C$100=$F$2,ROW($D$4:$D$100)-ROW($D$4)+1)),ROWS($H$3:H84))))</f>
        <v/>
      </c>
      <c r="J84" s="20" t="str">
        <f t="array" ref="J84">IF(ROWS(J$4:J84)&gt;$M$3,"",INDEX($C$4:$C$100,MATCH(LARGE((SUMIFS($D$4:$D$100,$C$4:$C$100,$C$4:$C$100)+(ROW($C$4:$C$100)-ROW($C$4)-1)/100)*(IF($C$4:$C$100&lt;&gt;"",MATCH($C$4:$C$100,$C$4:$C$100,0)=ROW($C$4:$C$100)-ROW($C$4)+1,0)),ROWS($A$1:A81)),(SUMIFS($D$4:$D$100,$C$4:$C$100,$C$4:$C$100)+(ROW($C$4:$C$100)-ROW($C$4)-1)/100)*(IF($C$4:$C$100&lt;&gt;"",MATCH($C$4:$C$100,$C$4:$C$100,0)=ROW($C$4:$C$100)-ROW($C$4)+1,0)),0)))</f>
        <v/>
      </c>
      <c r="K84" s="21" t="str">
        <f>IF(ROWS(K$4:K84)&gt;$M$3,"",SUMPRODUCT(--($C$4:$C$100=$J84),$D$4:$D$100))</f>
        <v/>
      </c>
      <c r="S84" s="8" t="str">
        <f t="array" ref="S84">IF(ROWS($S$3:S84)&gt;$M$3,"",INDEX($C$4:$C$100,SMALL(IF($C$4:$C$100&lt;&gt;"",IF(MATCH($C$4:$C$100,$C$4:$C$100,0)=ROW($C$4:$C$100)-ROW($C$4)+1,ROW($C$4:$C$100)-ROW($C$4)+1)),ROWS($S$3:S84))))</f>
        <v/>
      </c>
    </row>
    <row r="85" spans="2:19" ht="20" x14ac:dyDescent="0.4">
      <c r="B85" s="17" t="str">
        <f>IF(C85="","",MAX($B$3:B84)+1)</f>
        <v/>
      </c>
      <c r="C85" s="18"/>
      <c r="D85" s="19"/>
      <c r="G85" s="14" t="str">
        <f t="array" ref="G85">IF(ROWS($H$3:H85)&gt;COUNTIF($C$4:$C$100,$F$2),"",INDEX($B$4:$B$100,SMALL(IF($D$4:$D$100&lt;&gt;"",IF($C$4:$C$100=$F$2,ROW($D$4:$D$100)-ROW($D$4)+1)),ROWS($H$3:H85))))</f>
        <v/>
      </c>
      <c r="H85" s="14" t="str">
        <f t="array" ref="H85">IF(ROWS($H$3:H85)&gt;COUNTIF($C$4:$C$100,$F$2),"",INDEX($D$4:$D$100,SMALL(IF($D$4:$D$100&lt;&gt;"",IF($C$4:$C$100=$F$2,ROW($D$4:$D$100)-ROW($D$4)+1)),ROWS($H$3:H85))))</f>
        <v/>
      </c>
      <c r="J85" s="20" t="str">
        <f t="array" ref="J85">IF(ROWS(J$4:J85)&gt;$M$3,"",INDEX($C$4:$C$100,MATCH(LARGE((SUMIFS($D$4:$D$100,$C$4:$C$100,$C$4:$C$100)+(ROW($C$4:$C$100)-ROW($C$4)-1)/100)*(IF($C$4:$C$100&lt;&gt;"",MATCH($C$4:$C$100,$C$4:$C$100,0)=ROW($C$4:$C$100)-ROW($C$4)+1,0)),ROWS($A$1:A82)),(SUMIFS($D$4:$D$100,$C$4:$C$100,$C$4:$C$100)+(ROW($C$4:$C$100)-ROW($C$4)-1)/100)*(IF($C$4:$C$100&lt;&gt;"",MATCH($C$4:$C$100,$C$4:$C$100,0)=ROW($C$4:$C$100)-ROW($C$4)+1,0)),0)))</f>
        <v/>
      </c>
      <c r="K85" s="21" t="str">
        <f>IF(ROWS(K$4:K85)&gt;$M$3,"",SUMPRODUCT(--($C$4:$C$100=$J85),$D$4:$D$100))</f>
        <v/>
      </c>
      <c r="S85" s="8" t="str">
        <f t="array" ref="S85">IF(ROWS($S$3:S85)&gt;$M$3,"",INDEX($C$4:$C$100,SMALL(IF($C$4:$C$100&lt;&gt;"",IF(MATCH($C$4:$C$100,$C$4:$C$100,0)=ROW($C$4:$C$100)-ROW($C$4)+1,ROW($C$4:$C$100)-ROW($C$4)+1)),ROWS($S$3:S85))))</f>
        <v/>
      </c>
    </row>
    <row r="86" spans="2:19" ht="20" x14ac:dyDescent="0.4">
      <c r="B86" s="17" t="str">
        <f>IF(C86="","",MAX($B$3:B85)+1)</f>
        <v/>
      </c>
      <c r="C86" s="18"/>
      <c r="D86" s="19"/>
      <c r="G86" s="14" t="str">
        <f t="array" ref="G86">IF(ROWS($H$3:H86)&gt;COUNTIF($C$4:$C$100,$F$2),"",INDEX($B$4:$B$100,SMALL(IF($D$4:$D$100&lt;&gt;"",IF($C$4:$C$100=$F$2,ROW($D$4:$D$100)-ROW($D$4)+1)),ROWS($H$3:H86))))</f>
        <v/>
      </c>
      <c r="H86" s="14" t="str">
        <f t="array" ref="H86">IF(ROWS($H$3:H86)&gt;COUNTIF($C$4:$C$100,$F$2),"",INDEX($D$4:$D$100,SMALL(IF($D$4:$D$100&lt;&gt;"",IF($C$4:$C$100=$F$2,ROW($D$4:$D$100)-ROW($D$4)+1)),ROWS($H$3:H86))))</f>
        <v/>
      </c>
      <c r="J86" s="20" t="str">
        <f t="array" ref="J86">IF(ROWS(J$4:J86)&gt;$M$3,"",INDEX($C$4:$C$100,MATCH(LARGE((SUMIFS($D$4:$D$100,$C$4:$C$100,$C$4:$C$100)+(ROW($C$4:$C$100)-ROW($C$4)-1)/100)*(IF($C$4:$C$100&lt;&gt;"",MATCH($C$4:$C$100,$C$4:$C$100,0)=ROW($C$4:$C$100)-ROW($C$4)+1,0)),ROWS($A$1:A83)),(SUMIFS($D$4:$D$100,$C$4:$C$100,$C$4:$C$100)+(ROW($C$4:$C$100)-ROW($C$4)-1)/100)*(IF($C$4:$C$100&lt;&gt;"",MATCH($C$4:$C$100,$C$4:$C$100,0)=ROW($C$4:$C$100)-ROW($C$4)+1,0)),0)))</f>
        <v/>
      </c>
      <c r="K86" s="21" t="str">
        <f>IF(ROWS(K$4:K86)&gt;$M$3,"",SUMPRODUCT(--($C$4:$C$100=$J86),$D$4:$D$100))</f>
        <v/>
      </c>
      <c r="S86" s="8" t="str">
        <f t="array" ref="S86">IF(ROWS($S$3:S86)&gt;$M$3,"",INDEX($C$4:$C$100,SMALL(IF($C$4:$C$100&lt;&gt;"",IF(MATCH($C$4:$C$100,$C$4:$C$100,0)=ROW($C$4:$C$100)-ROW($C$4)+1,ROW($C$4:$C$100)-ROW($C$4)+1)),ROWS($S$3:S86))))</f>
        <v/>
      </c>
    </row>
    <row r="87" spans="2:19" ht="20" x14ac:dyDescent="0.4">
      <c r="B87" s="17" t="str">
        <f>IF(C87="","",MAX($B$3:B86)+1)</f>
        <v/>
      </c>
      <c r="C87" s="18"/>
      <c r="D87" s="19"/>
      <c r="G87" s="14" t="str">
        <f t="array" ref="G87">IF(ROWS($H$3:H87)&gt;COUNTIF($C$4:$C$100,$F$2),"",INDEX($B$4:$B$100,SMALL(IF($D$4:$D$100&lt;&gt;"",IF($C$4:$C$100=$F$2,ROW($D$4:$D$100)-ROW($D$4)+1)),ROWS($H$3:H87))))</f>
        <v/>
      </c>
      <c r="H87" s="14" t="str">
        <f t="array" ref="H87">IF(ROWS($H$3:H87)&gt;COUNTIF($C$4:$C$100,$F$2),"",INDEX($D$4:$D$100,SMALL(IF($D$4:$D$100&lt;&gt;"",IF($C$4:$C$100=$F$2,ROW($D$4:$D$100)-ROW($D$4)+1)),ROWS($H$3:H87))))</f>
        <v/>
      </c>
      <c r="J87" s="20" t="str">
        <f t="array" ref="J87">IF(ROWS(J$4:J87)&gt;$M$3,"",INDEX($C$4:$C$100,MATCH(LARGE((SUMIFS($D$4:$D$100,$C$4:$C$100,$C$4:$C$100)+(ROW($C$4:$C$100)-ROW($C$4)-1)/100)*(IF($C$4:$C$100&lt;&gt;"",MATCH($C$4:$C$100,$C$4:$C$100,0)=ROW($C$4:$C$100)-ROW($C$4)+1,0)),ROWS($A$1:A84)),(SUMIFS($D$4:$D$100,$C$4:$C$100,$C$4:$C$100)+(ROW($C$4:$C$100)-ROW($C$4)-1)/100)*(IF($C$4:$C$100&lt;&gt;"",MATCH($C$4:$C$100,$C$4:$C$100,0)=ROW($C$4:$C$100)-ROW($C$4)+1,0)),0)))</f>
        <v/>
      </c>
      <c r="K87" s="21" t="str">
        <f>IF(ROWS(K$4:K87)&gt;$M$3,"",SUMPRODUCT(--($C$4:$C$100=$J87),$D$4:$D$100))</f>
        <v/>
      </c>
      <c r="S87" s="8" t="str">
        <f t="array" ref="S87">IF(ROWS($S$3:S87)&gt;$M$3,"",INDEX($C$4:$C$100,SMALL(IF($C$4:$C$100&lt;&gt;"",IF(MATCH($C$4:$C$100,$C$4:$C$100,0)=ROW($C$4:$C$100)-ROW($C$4)+1,ROW($C$4:$C$100)-ROW($C$4)+1)),ROWS($S$3:S87))))</f>
        <v/>
      </c>
    </row>
    <row r="88" spans="2:19" ht="20" x14ac:dyDescent="0.4">
      <c r="B88" s="17" t="str">
        <f>IF(C88="","",MAX($B$3:B87)+1)</f>
        <v/>
      </c>
      <c r="C88" s="18"/>
      <c r="D88" s="19"/>
      <c r="G88" s="14" t="str">
        <f t="array" ref="G88">IF(ROWS($H$3:H88)&gt;COUNTIF($C$4:$C$100,$F$2),"",INDEX($B$4:$B$100,SMALL(IF($D$4:$D$100&lt;&gt;"",IF($C$4:$C$100=$F$2,ROW($D$4:$D$100)-ROW($D$4)+1)),ROWS($H$3:H88))))</f>
        <v/>
      </c>
      <c r="H88" s="14" t="str">
        <f t="array" ref="H88">IF(ROWS($H$3:H88)&gt;COUNTIF($C$4:$C$100,$F$2),"",INDEX($D$4:$D$100,SMALL(IF($D$4:$D$100&lt;&gt;"",IF($C$4:$C$100=$F$2,ROW($D$4:$D$100)-ROW($D$4)+1)),ROWS($H$3:H88))))</f>
        <v/>
      </c>
      <c r="J88" s="20" t="str">
        <f t="array" ref="J88">IF(ROWS(J$4:J88)&gt;$M$3,"",INDEX($C$4:$C$100,MATCH(LARGE((SUMIFS($D$4:$D$100,$C$4:$C$100,$C$4:$C$100)+(ROW($C$4:$C$100)-ROW($C$4)-1)/100)*(IF($C$4:$C$100&lt;&gt;"",MATCH($C$4:$C$100,$C$4:$C$100,0)=ROW($C$4:$C$100)-ROW($C$4)+1,0)),ROWS($A$1:A85)),(SUMIFS($D$4:$D$100,$C$4:$C$100,$C$4:$C$100)+(ROW($C$4:$C$100)-ROW($C$4)-1)/100)*(IF($C$4:$C$100&lt;&gt;"",MATCH($C$4:$C$100,$C$4:$C$100,0)=ROW($C$4:$C$100)-ROW($C$4)+1,0)),0)))</f>
        <v/>
      </c>
      <c r="K88" s="21" t="str">
        <f>IF(ROWS(K$4:K88)&gt;$M$3,"",SUMPRODUCT(--($C$4:$C$100=$J88),$D$4:$D$100))</f>
        <v/>
      </c>
      <c r="S88" s="8" t="str">
        <f t="array" ref="S88">IF(ROWS($S$3:S88)&gt;$M$3,"",INDEX($C$4:$C$100,SMALL(IF($C$4:$C$100&lt;&gt;"",IF(MATCH($C$4:$C$100,$C$4:$C$100,0)=ROW($C$4:$C$100)-ROW($C$4)+1,ROW($C$4:$C$100)-ROW($C$4)+1)),ROWS($S$3:S88))))</f>
        <v/>
      </c>
    </row>
    <row r="89" spans="2:19" ht="20" x14ac:dyDescent="0.4">
      <c r="B89" s="17" t="str">
        <f>IF(C89="","",MAX($B$3:B88)+1)</f>
        <v/>
      </c>
      <c r="C89" s="18"/>
      <c r="D89" s="19"/>
      <c r="G89" s="14" t="str">
        <f t="array" ref="G89">IF(ROWS($H$3:H89)&gt;COUNTIF($C$4:$C$100,$F$2),"",INDEX($B$4:$B$100,SMALL(IF($D$4:$D$100&lt;&gt;"",IF($C$4:$C$100=$F$2,ROW($D$4:$D$100)-ROW($D$4)+1)),ROWS($H$3:H89))))</f>
        <v/>
      </c>
      <c r="H89" s="14" t="str">
        <f t="array" ref="H89">IF(ROWS($H$3:H89)&gt;COUNTIF($C$4:$C$100,$F$2),"",INDEX($D$4:$D$100,SMALL(IF($D$4:$D$100&lt;&gt;"",IF($C$4:$C$100=$F$2,ROW($D$4:$D$100)-ROW($D$4)+1)),ROWS($H$3:H89))))</f>
        <v/>
      </c>
      <c r="J89" s="20" t="str">
        <f t="array" ref="J89">IF(ROWS(J$4:J89)&gt;$M$3,"",INDEX($C$4:$C$100,MATCH(LARGE((SUMIFS($D$4:$D$100,$C$4:$C$100,$C$4:$C$100)+(ROW($C$4:$C$100)-ROW($C$4)-1)/100)*(IF($C$4:$C$100&lt;&gt;"",MATCH($C$4:$C$100,$C$4:$C$100,0)=ROW($C$4:$C$100)-ROW($C$4)+1,0)),ROWS($A$1:A86)),(SUMIFS($D$4:$D$100,$C$4:$C$100,$C$4:$C$100)+(ROW($C$4:$C$100)-ROW($C$4)-1)/100)*(IF($C$4:$C$100&lt;&gt;"",MATCH($C$4:$C$100,$C$4:$C$100,0)=ROW($C$4:$C$100)-ROW($C$4)+1,0)),0)))</f>
        <v/>
      </c>
      <c r="K89" s="21" t="str">
        <f>IF(ROWS(K$4:K89)&gt;$M$3,"",SUMPRODUCT(--($C$4:$C$100=$J89),$D$4:$D$100))</f>
        <v/>
      </c>
      <c r="S89" s="8" t="str">
        <f t="array" ref="S89">IF(ROWS($S$3:S89)&gt;$M$3,"",INDEX($C$4:$C$100,SMALL(IF($C$4:$C$100&lt;&gt;"",IF(MATCH($C$4:$C$100,$C$4:$C$100,0)=ROW($C$4:$C$100)-ROW($C$4)+1,ROW($C$4:$C$100)-ROW($C$4)+1)),ROWS($S$3:S89))))</f>
        <v/>
      </c>
    </row>
    <row r="90" spans="2:19" ht="20" x14ac:dyDescent="0.4">
      <c r="B90" s="17" t="str">
        <f>IF(C90="","",MAX($B$3:B89)+1)</f>
        <v/>
      </c>
      <c r="C90" s="18"/>
      <c r="D90" s="19"/>
      <c r="G90" s="14" t="str">
        <f t="array" ref="G90">IF(ROWS($H$3:H90)&gt;COUNTIF($C$4:$C$100,$F$2),"",INDEX($B$4:$B$100,SMALL(IF($D$4:$D$100&lt;&gt;"",IF($C$4:$C$100=$F$2,ROW($D$4:$D$100)-ROW($D$4)+1)),ROWS($H$3:H90))))</f>
        <v/>
      </c>
      <c r="H90" s="14" t="str">
        <f t="array" ref="H90">IF(ROWS($H$3:H90)&gt;COUNTIF($C$4:$C$100,$F$2),"",INDEX($D$4:$D$100,SMALL(IF($D$4:$D$100&lt;&gt;"",IF($C$4:$C$100=$F$2,ROW($D$4:$D$100)-ROW($D$4)+1)),ROWS($H$3:H90))))</f>
        <v/>
      </c>
      <c r="J90" s="20" t="str">
        <f t="array" ref="J90">IF(ROWS(J$4:J90)&gt;$M$3,"",INDEX($C$4:$C$100,MATCH(LARGE((SUMIFS($D$4:$D$100,$C$4:$C$100,$C$4:$C$100)+(ROW($C$4:$C$100)-ROW($C$4)-1)/100)*(IF($C$4:$C$100&lt;&gt;"",MATCH($C$4:$C$100,$C$4:$C$100,0)=ROW($C$4:$C$100)-ROW($C$4)+1,0)),ROWS($A$1:A87)),(SUMIFS($D$4:$D$100,$C$4:$C$100,$C$4:$C$100)+(ROW($C$4:$C$100)-ROW($C$4)-1)/100)*(IF($C$4:$C$100&lt;&gt;"",MATCH($C$4:$C$100,$C$4:$C$100,0)=ROW($C$4:$C$100)-ROW($C$4)+1,0)),0)))</f>
        <v/>
      </c>
      <c r="K90" s="21" t="str">
        <f>IF(ROWS(K$4:K90)&gt;$M$3,"",SUMPRODUCT(--($C$4:$C$100=$J90),$D$4:$D$100))</f>
        <v/>
      </c>
      <c r="S90" s="8" t="str">
        <f t="array" ref="S90">IF(ROWS($S$3:S90)&gt;$M$3,"",INDEX($C$4:$C$100,SMALL(IF($C$4:$C$100&lt;&gt;"",IF(MATCH($C$4:$C$100,$C$4:$C$100,0)=ROW($C$4:$C$100)-ROW($C$4)+1,ROW($C$4:$C$100)-ROW($C$4)+1)),ROWS($S$3:S90))))</f>
        <v/>
      </c>
    </row>
    <row r="91" spans="2:19" ht="20" x14ac:dyDescent="0.4">
      <c r="B91" s="17" t="str">
        <f>IF(C91="","",MAX($B$3:B90)+1)</f>
        <v/>
      </c>
      <c r="C91" s="18"/>
      <c r="D91" s="19"/>
      <c r="G91" s="14" t="str">
        <f t="array" ref="G91">IF(ROWS($H$3:H91)&gt;COUNTIF($C$4:$C$100,$F$2),"",INDEX($B$4:$B$100,SMALL(IF($D$4:$D$100&lt;&gt;"",IF($C$4:$C$100=$F$2,ROW($D$4:$D$100)-ROW($D$4)+1)),ROWS($H$3:H91))))</f>
        <v/>
      </c>
      <c r="H91" s="14" t="str">
        <f t="array" ref="H91">IF(ROWS($H$3:H91)&gt;COUNTIF($C$4:$C$100,$F$2),"",INDEX($D$4:$D$100,SMALL(IF($D$4:$D$100&lt;&gt;"",IF($C$4:$C$100=$F$2,ROW($D$4:$D$100)-ROW($D$4)+1)),ROWS($H$3:H91))))</f>
        <v/>
      </c>
      <c r="J91" s="20" t="str">
        <f t="array" ref="J91">IF(ROWS(J$4:J91)&gt;$M$3,"",INDEX($C$4:$C$100,MATCH(LARGE((SUMIFS($D$4:$D$100,$C$4:$C$100,$C$4:$C$100)+(ROW($C$4:$C$100)-ROW($C$4)-1)/100)*(IF($C$4:$C$100&lt;&gt;"",MATCH($C$4:$C$100,$C$4:$C$100,0)=ROW($C$4:$C$100)-ROW($C$4)+1,0)),ROWS($A$1:A88)),(SUMIFS($D$4:$D$100,$C$4:$C$100,$C$4:$C$100)+(ROW($C$4:$C$100)-ROW($C$4)-1)/100)*(IF($C$4:$C$100&lt;&gt;"",MATCH($C$4:$C$100,$C$4:$C$100,0)=ROW($C$4:$C$100)-ROW($C$4)+1,0)),0)))</f>
        <v/>
      </c>
      <c r="K91" s="21" t="str">
        <f>IF(ROWS(K$4:K91)&gt;$M$3,"",SUMPRODUCT(--($C$4:$C$100=$J91),$D$4:$D$100))</f>
        <v/>
      </c>
      <c r="S91" s="8" t="str">
        <f t="array" ref="S91">IF(ROWS($S$3:S91)&gt;$M$3,"",INDEX($C$4:$C$100,SMALL(IF($C$4:$C$100&lt;&gt;"",IF(MATCH($C$4:$C$100,$C$4:$C$100,0)=ROW($C$4:$C$100)-ROW($C$4)+1,ROW($C$4:$C$100)-ROW($C$4)+1)),ROWS($S$3:S91))))</f>
        <v/>
      </c>
    </row>
    <row r="92" spans="2:19" ht="20" x14ac:dyDescent="0.4">
      <c r="B92" s="17" t="str">
        <f>IF(C92="","",MAX($B$3:B91)+1)</f>
        <v/>
      </c>
      <c r="C92" s="18"/>
      <c r="D92" s="19"/>
      <c r="G92" s="14" t="str">
        <f t="array" ref="G92">IF(ROWS($H$3:H92)&gt;COUNTIF($C$4:$C$100,$F$2),"",INDEX($B$4:$B$100,SMALL(IF($D$4:$D$100&lt;&gt;"",IF($C$4:$C$100=$F$2,ROW($D$4:$D$100)-ROW($D$4)+1)),ROWS($H$3:H92))))</f>
        <v/>
      </c>
      <c r="H92" s="14" t="str">
        <f t="array" ref="H92">IF(ROWS($H$3:H92)&gt;COUNTIF($C$4:$C$100,$F$2),"",INDEX($D$4:$D$100,SMALL(IF($D$4:$D$100&lt;&gt;"",IF($C$4:$C$100=$F$2,ROW($D$4:$D$100)-ROW($D$4)+1)),ROWS($H$3:H92))))</f>
        <v/>
      </c>
      <c r="J92" s="20" t="str">
        <f t="array" ref="J92">IF(ROWS(J$4:J92)&gt;$M$3,"",INDEX($C$4:$C$100,MATCH(LARGE((SUMIFS($D$4:$D$100,$C$4:$C$100,$C$4:$C$100)+(ROW($C$4:$C$100)-ROW($C$4)-1)/100)*(IF($C$4:$C$100&lt;&gt;"",MATCH($C$4:$C$100,$C$4:$C$100,0)=ROW($C$4:$C$100)-ROW($C$4)+1,0)),ROWS($A$1:A89)),(SUMIFS($D$4:$D$100,$C$4:$C$100,$C$4:$C$100)+(ROW($C$4:$C$100)-ROW($C$4)-1)/100)*(IF($C$4:$C$100&lt;&gt;"",MATCH($C$4:$C$100,$C$4:$C$100,0)=ROW($C$4:$C$100)-ROW($C$4)+1,0)),0)))</f>
        <v/>
      </c>
      <c r="K92" s="21" t="str">
        <f>IF(ROWS(K$4:K92)&gt;$M$3,"",SUMPRODUCT(--($C$4:$C$100=$J92),$D$4:$D$100))</f>
        <v/>
      </c>
      <c r="S92" s="8" t="str">
        <f t="array" ref="S92">IF(ROWS($S$3:S92)&gt;$M$3,"",INDEX($C$4:$C$100,SMALL(IF($C$4:$C$100&lt;&gt;"",IF(MATCH($C$4:$C$100,$C$4:$C$100,0)=ROW($C$4:$C$100)-ROW($C$4)+1,ROW($C$4:$C$100)-ROW($C$4)+1)),ROWS($S$3:S92))))</f>
        <v/>
      </c>
    </row>
    <row r="93" spans="2:19" ht="20" x14ac:dyDescent="0.4">
      <c r="B93" s="17" t="str">
        <f>IF(C93="","",MAX($B$3:B92)+1)</f>
        <v/>
      </c>
      <c r="C93" s="18"/>
      <c r="D93" s="19"/>
      <c r="G93" s="14" t="str">
        <f t="array" ref="G93">IF(ROWS($H$3:H93)&gt;COUNTIF($C$4:$C$100,$F$2),"",INDEX($B$4:$B$100,SMALL(IF($D$4:$D$100&lt;&gt;"",IF($C$4:$C$100=$F$2,ROW($D$4:$D$100)-ROW($D$4)+1)),ROWS($H$3:H93))))</f>
        <v/>
      </c>
      <c r="H93" s="14" t="str">
        <f t="array" ref="H93">IF(ROWS($H$3:H93)&gt;COUNTIF($C$4:$C$100,$F$2),"",INDEX($D$4:$D$100,SMALL(IF($D$4:$D$100&lt;&gt;"",IF($C$4:$C$100=$F$2,ROW($D$4:$D$100)-ROW($D$4)+1)),ROWS($H$3:H93))))</f>
        <v/>
      </c>
      <c r="J93" s="20" t="str">
        <f t="array" ref="J93">IF(ROWS(J$4:J93)&gt;$M$3,"",INDEX($C$4:$C$100,MATCH(LARGE((SUMIFS($D$4:$D$100,$C$4:$C$100,$C$4:$C$100)+(ROW($C$4:$C$100)-ROW($C$4)-1)/100)*(IF($C$4:$C$100&lt;&gt;"",MATCH($C$4:$C$100,$C$4:$C$100,0)=ROW($C$4:$C$100)-ROW($C$4)+1,0)),ROWS($A$1:A90)),(SUMIFS($D$4:$D$100,$C$4:$C$100,$C$4:$C$100)+(ROW($C$4:$C$100)-ROW($C$4)-1)/100)*(IF($C$4:$C$100&lt;&gt;"",MATCH($C$4:$C$100,$C$4:$C$100,0)=ROW($C$4:$C$100)-ROW($C$4)+1,0)),0)))</f>
        <v/>
      </c>
      <c r="K93" s="21" t="str">
        <f>IF(ROWS(K$4:K93)&gt;$M$3,"",SUMPRODUCT(--($C$4:$C$100=$J93),$D$4:$D$100))</f>
        <v/>
      </c>
      <c r="S93" s="8" t="str">
        <f t="array" ref="S93">IF(ROWS($S$3:S93)&gt;$M$3,"",INDEX($C$4:$C$100,SMALL(IF($C$4:$C$100&lt;&gt;"",IF(MATCH($C$4:$C$100,$C$4:$C$100,0)=ROW($C$4:$C$100)-ROW($C$4)+1,ROW($C$4:$C$100)-ROW($C$4)+1)),ROWS($S$3:S93))))</f>
        <v/>
      </c>
    </row>
    <row r="94" spans="2:19" ht="20" x14ac:dyDescent="0.4">
      <c r="B94" s="17" t="str">
        <f>IF(C94="","",MAX($B$3:B93)+1)</f>
        <v/>
      </c>
      <c r="C94" s="18"/>
      <c r="D94" s="19"/>
      <c r="G94" s="14" t="str">
        <f t="array" ref="G94">IF(ROWS($H$3:H94)&gt;COUNTIF($C$4:$C$100,$F$2),"",INDEX($B$4:$B$100,SMALL(IF($D$4:$D$100&lt;&gt;"",IF($C$4:$C$100=$F$2,ROW($D$4:$D$100)-ROW($D$4)+1)),ROWS($H$3:H94))))</f>
        <v/>
      </c>
      <c r="H94" s="14" t="str">
        <f t="array" ref="H94">IF(ROWS($H$3:H94)&gt;COUNTIF($C$4:$C$100,$F$2),"",INDEX($D$4:$D$100,SMALL(IF($D$4:$D$100&lt;&gt;"",IF($C$4:$C$100=$F$2,ROW($D$4:$D$100)-ROW($D$4)+1)),ROWS($H$3:H94))))</f>
        <v/>
      </c>
      <c r="J94" s="20" t="str">
        <f t="array" ref="J94">IF(ROWS(J$4:J94)&gt;$M$3,"",INDEX($C$4:$C$100,MATCH(LARGE((SUMIFS($D$4:$D$100,$C$4:$C$100,$C$4:$C$100)+(ROW($C$4:$C$100)-ROW($C$4)-1)/100)*(IF($C$4:$C$100&lt;&gt;"",MATCH($C$4:$C$100,$C$4:$C$100,0)=ROW($C$4:$C$100)-ROW($C$4)+1,0)),ROWS($A$1:A91)),(SUMIFS($D$4:$D$100,$C$4:$C$100,$C$4:$C$100)+(ROW($C$4:$C$100)-ROW($C$4)-1)/100)*(IF($C$4:$C$100&lt;&gt;"",MATCH($C$4:$C$100,$C$4:$C$100,0)=ROW($C$4:$C$100)-ROW($C$4)+1,0)),0)))</f>
        <v/>
      </c>
      <c r="K94" s="21" t="str">
        <f>IF(ROWS(K$4:K94)&gt;$M$3,"",SUMPRODUCT(--($C$4:$C$100=$J94),$D$4:$D$100))</f>
        <v/>
      </c>
      <c r="S94" s="8" t="str">
        <f t="array" ref="S94">IF(ROWS($S$3:S94)&gt;$M$3,"",INDEX($C$4:$C$100,SMALL(IF($C$4:$C$100&lt;&gt;"",IF(MATCH($C$4:$C$100,$C$4:$C$100,0)=ROW($C$4:$C$100)-ROW($C$4)+1,ROW($C$4:$C$100)-ROW($C$4)+1)),ROWS($S$3:S94))))</f>
        <v/>
      </c>
    </row>
    <row r="95" spans="2:19" ht="20" x14ac:dyDescent="0.4">
      <c r="B95" s="17" t="str">
        <f>IF(C95="","",MAX($B$3:B94)+1)</f>
        <v/>
      </c>
      <c r="C95" s="18"/>
      <c r="D95" s="19"/>
      <c r="G95" s="14" t="str">
        <f t="array" ref="G95">IF(ROWS($H$3:H95)&gt;COUNTIF($C$4:$C$100,$F$2),"",INDEX($B$4:$B$100,SMALL(IF($D$4:$D$100&lt;&gt;"",IF($C$4:$C$100=$F$2,ROW($D$4:$D$100)-ROW($D$4)+1)),ROWS($H$3:H95))))</f>
        <v/>
      </c>
      <c r="H95" s="14" t="str">
        <f t="array" ref="H95">IF(ROWS($H$3:H95)&gt;COUNTIF($C$4:$C$100,$F$2),"",INDEX($D$4:$D$100,SMALL(IF($D$4:$D$100&lt;&gt;"",IF($C$4:$C$100=$F$2,ROW($D$4:$D$100)-ROW($D$4)+1)),ROWS($H$3:H95))))</f>
        <v/>
      </c>
      <c r="J95" s="20" t="str">
        <f t="array" ref="J95">IF(ROWS(J$4:J95)&gt;$M$3,"",INDEX($C$4:$C$100,MATCH(LARGE((SUMIFS($D$4:$D$100,$C$4:$C$100,$C$4:$C$100)+(ROW($C$4:$C$100)-ROW($C$4)-1)/100)*(IF($C$4:$C$100&lt;&gt;"",MATCH($C$4:$C$100,$C$4:$C$100,0)=ROW($C$4:$C$100)-ROW($C$4)+1,0)),ROWS($A$1:A92)),(SUMIFS($D$4:$D$100,$C$4:$C$100,$C$4:$C$100)+(ROW($C$4:$C$100)-ROW($C$4)-1)/100)*(IF($C$4:$C$100&lt;&gt;"",MATCH($C$4:$C$100,$C$4:$C$100,0)=ROW($C$4:$C$100)-ROW($C$4)+1,0)),0)))</f>
        <v/>
      </c>
      <c r="K95" s="21" t="str">
        <f>IF(ROWS(K$4:K95)&gt;$M$3,"",SUMPRODUCT(--($C$4:$C$100=$J95),$D$4:$D$100))</f>
        <v/>
      </c>
      <c r="S95" s="8" t="str">
        <f t="array" ref="S95">IF(ROWS($S$3:S95)&gt;$M$3,"",INDEX($C$4:$C$100,SMALL(IF($C$4:$C$100&lt;&gt;"",IF(MATCH($C$4:$C$100,$C$4:$C$100,0)=ROW($C$4:$C$100)-ROW($C$4)+1,ROW($C$4:$C$100)-ROW($C$4)+1)),ROWS($S$3:S95))))</f>
        <v/>
      </c>
    </row>
    <row r="96" spans="2:19" ht="20" x14ac:dyDescent="0.4">
      <c r="B96" s="17" t="str">
        <f>IF(C96="","",MAX($B$3:B95)+1)</f>
        <v/>
      </c>
      <c r="C96" s="18"/>
      <c r="D96" s="19"/>
      <c r="G96" s="14" t="str">
        <f t="array" ref="G96">IF(ROWS($H$3:H96)&gt;COUNTIF($C$4:$C$100,$F$2),"",INDEX($B$4:$B$100,SMALL(IF($D$4:$D$100&lt;&gt;"",IF($C$4:$C$100=$F$2,ROW($D$4:$D$100)-ROW($D$4)+1)),ROWS($H$3:H96))))</f>
        <v/>
      </c>
      <c r="H96" s="14" t="str">
        <f t="array" ref="H96">IF(ROWS($H$3:H96)&gt;COUNTIF($C$4:$C$100,$F$2),"",INDEX($D$4:$D$100,SMALL(IF($D$4:$D$100&lt;&gt;"",IF($C$4:$C$100=$F$2,ROW($D$4:$D$100)-ROW($D$4)+1)),ROWS($H$3:H96))))</f>
        <v/>
      </c>
      <c r="J96" s="20" t="str">
        <f t="array" ref="J96">IF(ROWS(J$4:J96)&gt;$M$3,"",INDEX($C$4:$C$100,MATCH(LARGE((SUMIFS($D$4:$D$100,$C$4:$C$100,$C$4:$C$100)+(ROW($C$4:$C$100)-ROW($C$4)-1)/100)*(IF($C$4:$C$100&lt;&gt;"",MATCH($C$4:$C$100,$C$4:$C$100,0)=ROW($C$4:$C$100)-ROW($C$4)+1,0)),ROWS($A$1:A93)),(SUMIFS($D$4:$D$100,$C$4:$C$100,$C$4:$C$100)+(ROW($C$4:$C$100)-ROW($C$4)-1)/100)*(IF($C$4:$C$100&lt;&gt;"",MATCH($C$4:$C$100,$C$4:$C$100,0)=ROW($C$4:$C$100)-ROW($C$4)+1,0)),0)))</f>
        <v/>
      </c>
      <c r="K96" s="21" t="str">
        <f>IF(ROWS(K$4:K96)&gt;$M$3,"",SUMPRODUCT(--($C$4:$C$100=$J96),$D$4:$D$100))</f>
        <v/>
      </c>
      <c r="S96" s="8" t="str">
        <f t="array" ref="S96">IF(ROWS($S$3:S96)&gt;$M$3,"",INDEX($C$4:$C$100,SMALL(IF($C$4:$C$100&lt;&gt;"",IF(MATCH($C$4:$C$100,$C$4:$C$100,0)=ROW($C$4:$C$100)-ROW($C$4)+1,ROW($C$4:$C$100)-ROW($C$4)+1)),ROWS($S$3:S96))))</f>
        <v/>
      </c>
    </row>
    <row r="97" spans="2:19" ht="20" x14ac:dyDescent="0.4">
      <c r="B97" s="17" t="str">
        <f>IF(C97="","",MAX($B$3:B96)+1)</f>
        <v/>
      </c>
      <c r="C97" s="18"/>
      <c r="D97" s="19"/>
      <c r="G97" s="14" t="str">
        <f t="array" ref="G97">IF(ROWS($H$3:H97)&gt;COUNTIF($C$4:$C$100,$F$2),"",INDEX($B$4:$B$100,SMALL(IF($D$4:$D$100&lt;&gt;"",IF($C$4:$C$100=$F$2,ROW($D$4:$D$100)-ROW($D$4)+1)),ROWS($H$3:H97))))</f>
        <v/>
      </c>
      <c r="H97" s="14" t="str">
        <f t="array" ref="H97">IF(ROWS($H$3:H97)&gt;COUNTIF($C$4:$C$100,$F$2),"",INDEX($D$4:$D$100,SMALL(IF($D$4:$D$100&lt;&gt;"",IF($C$4:$C$100=$F$2,ROW($D$4:$D$100)-ROW($D$4)+1)),ROWS($H$3:H97))))</f>
        <v/>
      </c>
      <c r="J97" s="20" t="str">
        <f t="array" ref="J97">IF(ROWS(J$4:J97)&gt;$M$3,"",INDEX($C$4:$C$100,MATCH(LARGE((SUMIFS($D$4:$D$100,$C$4:$C$100,$C$4:$C$100)+(ROW($C$4:$C$100)-ROW($C$4)-1)/100)*(IF($C$4:$C$100&lt;&gt;"",MATCH($C$4:$C$100,$C$4:$C$100,0)=ROW($C$4:$C$100)-ROW($C$4)+1,0)),ROWS($A$1:A94)),(SUMIFS($D$4:$D$100,$C$4:$C$100,$C$4:$C$100)+(ROW($C$4:$C$100)-ROW($C$4)-1)/100)*(IF($C$4:$C$100&lt;&gt;"",MATCH($C$4:$C$100,$C$4:$C$100,0)=ROW($C$4:$C$100)-ROW($C$4)+1,0)),0)))</f>
        <v/>
      </c>
      <c r="K97" s="21" t="str">
        <f>IF(ROWS(K$4:K97)&gt;$M$3,"",SUMPRODUCT(--($C$4:$C$100=$J97),$D$4:$D$100))</f>
        <v/>
      </c>
      <c r="S97" s="8" t="str">
        <f t="array" ref="S97">IF(ROWS($S$3:S97)&gt;$M$3,"",INDEX($C$4:$C$100,SMALL(IF($C$4:$C$100&lt;&gt;"",IF(MATCH($C$4:$C$100,$C$4:$C$100,0)=ROW($C$4:$C$100)-ROW($C$4)+1,ROW($C$4:$C$100)-ROW($C$4)+1)),ROWS($S$3:S97))))</f>
        <v/>
      </c>
    </row>
    <row r="98" spans="2:19" ht="20" x14ac:dyDescent="0.4">
      <c r="B98" s="17" t="str">
        <f>IF(C98="","",MAX($B$3:B97)+1)</f>
        <v/>
      </c>
      <c r="C98" s="18"/>
      <c r="D98" s="19"/>
      <c r="G98" s="14" t="str">
        <f t="array" ref="G98">IF(ROWS($H$3:H98)&gt;COUNTIF($C$4:$C$100,$F$2),"",INDEX($B$4:$B$100,SMALL(IF($D$4:$D$100&lt;&gt;"",IF($C$4:$C$100=$F$2,ROW($D$4:$D$100)-ROW($D$4)+1)),ROWS($H$3:H98))))</f>
        <v/>
      </c>
      <c r="H98" s="14" t="str">
        <f t="array" ref="H98">IF(ROWS($H$3:H98)&gt;COUNTIF($C$4:$C$100,$F$2),"",INDEX($D$4:$D$100,SMALL(IF($D$4:$D$100&lt;&gt;"",IF($C$4:$C$100=$F$2,ROW($D$4:$D$100)-ROW($D$4)+1)),ROWS($H$3:H98))))</f>
        <v/>
      </c>
      <c r="J98" s="20" t="str">
        <f t="array" ref="J98">IF(ROWS(J$4:J98)&gt;$M$3,"",INDEX($C$4:$C$100,MATCH(LARGE((SUMIFS($D$4:$D$100,$C$4:$C$100,$C$4:$C$100)+(ROW($C$4:$C$100)-ROW($C$4)-1)/100)*(IF($C$4:$C$100&lt;&gt;"",MATCH($C$4:$C$100,$C$4:$C$100,0)=ROW($C$4:$C$100)-ROW($C$4)+1,0)),ROWS($A$1:A95)),(SUMIFS($D$4:$D$100,$C$4:$C$100,$C$4:$C$100)+(ROW($C$4:$C$100)-ROW($C$4)-1)/100)*(IF($C$4:$C$100&lt;&gt;"",MATCH($C$4:$C$100,$C$4:$C$100,0)=ROW($C$4:$C$100)-ROW($C$4)+1,0)),0)))</f>
        <v/>
      </c>
      <c r="K98" s="21" t="str">
        <f>IF(ROWS(K$4:K98)&gt;$M$3,"",SUMPRODUCT(--($C$4:$C$100=$J98),$D$4:$D$100))</f>
        <v/>
      </c>
      <c r="S98" s="8" t="str">
        <f t="array" ref="S98">IF(ROWS($S$3:S98)&gt;$M$3,"",INDEX($C$4:$C$100,SMALL(IF($C$4:$C$100&lt;&gt;"",IF(MATCH($C$4:$C$100,$C$4:$C$100,0)=ROW($C$4:$C$100)-ROW($C$4)+1,ROW($C$4:$C$100)-ROW($C$4)+1)),ROWS($S$3:S98))))</f>
        <v/>
      </c>
    </row>
    <row r="99" spans="2:19" ht="20" x14ac:dyDescent="0.4">
      <c r="B99" s="17" t="str">
        <f>IF(C99="","",MAX($B$3:B98)+1)</f>
        <v/>
      </c>
      <c r="C99" s="18"/>
      <c r="D99" s="19"/>
      <c r="G99" s="14" t="str">
        <f t="array" ref="G99">IF(ROWS($H$3:H99)&gt;COUNTIF($C$4:$C$100,$F$2),"",INDEX($B$4:$B$100,SMALL(IF($D$4:$D$100&lt;&gt;"",IF($C$4:$C$100=$F$2,ROW($D$4:$D$100)-ROW($D$4)+1)),ROWS($H$3:H99))))</f>
        <v/>
      </c>
      <c r="H99" s="14" t="str">
        <f t="array" ref="H99">IF(ROWS($H$3:H99)&gt;COUNTIF($C$4:$C$100,$F$2),"",INDEX($D$4:$D$100,SMALL(IF($D$4:$D$100&lt;&gt;"",IF($C$4:$C$100=$F$2,ROW($D$4:$D$100)-ROW($D$4)+1)),ROWS($H$3:H99))))</f>
        <v/>
      </c>
      <c r="J99" s="20" t="str">
        <f t="array" ref="J99">IF(ROWS(J$4:J99)&gt;$M$3,"",INDEX($C$4:$C$100,MATCH(LARGE((SUMIFS($D$4:$D$100,$C$4:$C$100,$C$4:$C$100)+(ROW($C$4:$C$100)-ROW($C$4)-1)/100)*(IF($C$4:$C$100&lt;&gt;"",MATCH($C$4:$C$100,$C$4:$C$100,0)=ROW($C$4:$C$100)-ROW($C$4)+1,0)),ROWS($A$1:A96)),(SUMIFS($D$4:$D$100,$C$4:$C$100,$C$4:$C$100)+(ROW($C$4:$C$100)-ROW($C$4)-1)/100)*(IF($C$4:$C$100&lt;&gt;"",MATCH($C$4:$C$100,$C$4:$C$100,0)=ROW($C$4:$C$100)-ROW($C$4)+1,0)),0)))</f>
        <v/>
      </c>
      <c r="K99" s="21" t="str">
        <f>IF(ROWS(K$4:K99)&gt;$M$3,"",SUMPRODUCT(--($C$4:$C$100=$J99),$D$4:$D$100))</f>
        <v/>
      </c>
      <c r="S99" s="8" t="str">
        <f t="array" ref="S99">IF(ROWS($S$3:S99)&gt;$M$3,"",INDEX($C$4:$C$100,SMALL(IF($C$4:$C$100&lt;&gt;"",IF(MATCH($C$4:$C$100,$C$4:$C$100,0)=ROW($C$4:$C$100)-ROW($C$4)+1,ROW($C$4:$C$100)-ROW($C$4)+1)),ROWS($S$3:S99))))</f>
        <v/>
      </c>
    </row>
    <row r="100" spans="2:19" ht="20" x14ac:dyDescent="0.4">
      <c r="B100" s="17" t="str">
        <f>IF(C100="","",MAX($B$3:B99)+1)</f>
        <v/>
      </c>
      <c r="C100" s="18"/>
      <c r="D100" s="19"/>
      <c r="G100" s="14"/>
      <c r="H100" s="14" t="str">
        <f t="array" ref="H100">IF(ROWS($H$3:H100)&gt;COUNTIF($C$4:$C$100,$F$2),"",INDEX($D$4:$D$100,SMALL(IF($D$4:$D$100&lt;&gt;"",IF($C$4:$C$100=$F$2,ROW($D$4:$D$100)-ROW($D$4)+1)),ROWS($H$3:H100))))</f>
        <v/>
      </c>
      <c r="J100" s="20" t="str">
        <f t="array" ref="J100">IF(ROWS(J$4:J100)&gt;$M$3,"",INDEX($C$4:$C$100,MATCH(LARGE((SUMIFS($D$4:$D$100,$C$4:$C$100,$C$4:$C$100)+(ROW($C$4:$C$100)-ROW($C$4)-1)/100)*(IF($C$4:$C$100&lt;&gt;"",MATCH($C$4:$C$100,$C$4:$C$100,0)=ROW($C$4:$C$100)-ROW($C$4)+1,0)),ROWS($A$1:A97)),(SUMIFS($D$4:$D$100,$C$4:$C$100,$C$4:$C$100)+(ROW($C$4:$C$100)-ROW($C$4)-1)/100)*(IF($C$4:$C$100&lt;&gt;"",MATCH($C$4:$C$100,$C$4:$C$100,0)=ROW($C$4:$C$100)-ROW($C$4)+1,0)),0)))</f>
        <v/>
      </c>
      <c r="K100" s="21" t="str">
        <f>IF(ROWS(K$4:K100)&gt;$M$3,"",SUMPRODUCT(--($C$4:$C$100=$J100),$D$4:$D$100))</f>
        <v/>
      </c>
      <c r="S100" s="8" t="str">
        <f t="array" ref="S100">IF(ROWS($S$3:S100)&gt;$M$3,"",INDEX($C$4:$C$100,SMALL(IF($C$4:$C$100&lt;&gt;"",IF(MATCH($C$4:$C$100,$C$4:$C$100,0)=ROW($C$4:$C$100)-ROW($C$4)+1,ROW($C$4:$C$100)-ROW($C$4)+1)),ROWS($S$3:S100))))</f>
        <v/>
      </c>
    </row>
  </sheetData>
  <sheetProtection sheet="1" objects="1" scenarios="1" formatCells="0" formatColumns="0" formatRows="0" insertColumns="0" insertRows="0" deleteColumns="0" deleteRows="0" selectLockedCells="1"/>
  <mergeCells count="2">
    <mergeCell ref="J1:K1"/>
    <mergeCell ref="F1:H1"/>
  </mergeCells>
  <conditionalFormatting sqref="J4:K100">
    <cfRule type="expression" dxfId="4" priority="6" stopIfTrue="1">
      <formula>AND($J4&lt;&gt;"",$K4=0)</formula>
    </cfRule>
    <cfRule type="expression" dxfId="3" priority="7" stopIfTrue="1">
      <formula>AND($J4&lt;&gt;"",$K4&gt;0)</formula>
    </cfRule>
  </conditionalFormatting>
  <conditionalFormatting sqref="G3:H99">
    <cfRule type="expression" dxfId="2" priority="5" stopIfTrue="1">
      <formula>$G3&lt;&gt;""</formula>
    </cfRule>
  </conditionalFormatting>
  <conditionalFormatting sqref="F3">
    <cfRule type="expression" dxfId="1" priority="4" stopIfTrue="1">
      <formula>$F$3=0</formula>
    </cfRule>
  </conditionalFormatting>
  <conditionalFormatting sqref="B4:D100">
    <cfRule type="expression" dxfId="0" priority="3" stopIfTrue="1">
      <formula>$B4&lt;&gt;""</formula>
    </cfRule>
  </conditionalFormatting>
  <dataValidations count="3">
    <dataValidation type="list" allowBlank="1" showInputMessage="1" showErrorMessage="1" sqref="F2">
      <formula1>Names</formula1>
    </dataValidation>
    <dataValidation type="custom" allowBlank="1" showInputMessage="1" showErrorMessage="1" sqref="M3 G3:H99 F3 J4:K100">
      <formula1>CHAR(156)</formula1>
    </dataValidation>
    <dataValidation type="decimal" allowBlank="1" showInputMessage="1" showErrorMessage="1" errorTitle="تنبيه" error="       أرقام فقط _x000a_    بين ناقص مليون_x000a_           و_x000a_      100مليون" sqref="D4:D100">
      <formula1>-100000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G3:H99 J4:K99 B4:B11 J10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salim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MR.BORIO</dc:creator>
  <cp:lastModifiedBy>Salim Hasbaya</cp:lastModifiedBy>
  <dcterms:created xsi:type="dcterms:W3CDTF">2018-08-22T00:39:55Z</dcterms:created>
  <dcterms:modified xsi:type="dcterms:W3CDTF">2018-09-30T16:48:58Z</dcterms:modified>
</cp:coreProperties>
</file>