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3640" windowHeight="14370" activeTab="1"/>
  </bookViews>
  <sheets>
    <sheet name="Sheet2" sheetId="2" r:id="rId1"/>
    <sheet name="استمار1" sheetId="3" r:id="rId2"/>
  </sheets>
  <externalReferences>
    <externalReference r:id="rId3"/>
  </externalReferences>
  <calcPr calcId="144525"/>
</workbook>
</file>

<file path=xl/calcChain.xml><?xml version="1.0" encoding="utf-8"?>
<calcChain xmlns="http://schemas.openxmlformats.org/spreadsheetml/2006/main">
  <c r="S49" i="3" l="1"/>
  <c r="R37" i="3"/>
  <c r="U36" i="3"/>
  <c r="R36" i="3"/>
  <c r="U35" i="3"/>
  <c r="R35" i="3"/>
  <c r="S34" i="3"/>
  <c r="S33" i="3"/>
  <c r="E33" i="3"/>
  <c r="S32" i="3"/>
  <c r="V31" i="3"/>
  <c r="S30" i="3"/>
  <c r="V29" i="3"/>
  <c r="V28" i="3"/>
  <c r="S28" i="3"/>
  <c r="V27" i="3"/>
  <c r="S27" i="3"/>
  <c r="V26" i="3"/>
  <c r="S26" i="3"/>
  <c r="G26" i="3"/>
  <c r="V25" i="3"/>
  <c r="U33" i="3" s="1"/>
  <c r="S25" i="3"/>
  <c r="S24" i="3"/>
  <c r="S23" i="3"/>
  <c r="V22" i="3"/>
  <c r="S22" i="3"/>
  <c r="V21" i="3"/>
  <c r="S21" i="3"/>
  <c r="V20" i="3"/>
  <c r="U23" i="3" s="1"/>
  <c r="S20" i="3"/>
  <c r="S19" i="3"/>
  <c r="H19" i="3"/>
  <c r="S18" i="3"/>
  <c r="V17" i="3"/>
  <c r="S17" i="3"/>
  <c r="V16" i="3"/>
  <c r="V15" i="3"/>
  <c r="S15" i="3"/>
  <c r="R31" i="3" s="1"/>
  <c r="I15" i="3"/>
  <c r="V14" i="3"/>
  <c r="S13" i="3"/>
  <c r="V13" i="3" s="1"/>
  <c r="S12" i="3"/>
  <c r="V12" i="3" s="1"/>
  <c r="S11" i="3"/>
  <c r="V11" i="3" s="1"/>
  <c r="S10" i="3"/>
  <c r="V10" i="3" s="1"/>
  <c r="S9" i="3"/>
  <c r="S44" i="3"/>
  <c r="U18" i="3" l="1"/>
  <c r="U42" i="3" s="1"/>
  <c r="R14" i="3"/>
  <c r="R38" i="3" s="1"/>
  <c r="V43" i="3" s="1"/>
  <c r="I27" i="3" s="1"/>
</calcChain>
</file>

<file path=xl/sharedStrings.xml><?xml version="1.0" encoding="utf-8"?>
<sst xmlns="http://schemas.openxmlformats.org/spreadsheetml/2006/main" count="273" uniqueCount="217">
  <si>
    <t>الاجور الأساسية</t>
  </si>
  <si>
    <t xml:space="preserve">الجملة </t>
  </si>
  <si>
    <t xml:space="preserve">الأجور المتغيرة الخاضعة بكامل قيمتها للتأمين والمعاشات </t>
  </si>
  <si>
    <t xml:space="preserve">نظارة </t>
  </si>
  <si>
    <t xml:space="preserve"> وبدل تفرغ</t>
  </si>
  <si>
    <t xml:space="preserve">اعباء وظيفية </t>
  </si>
  <si>
    <t xml:space="preserve">خاضع </t>
  </si>
  <si>
    <t>غير خاضع</t>
  </si>
  <si>
    <t xml:space="preserve">حصص الاجور المتغيرة </t>
  </si>
  <si>
    <t xml:space="preserve">غير خاضع اساسى </t>
  </si>
  <si>
    <t xml:space="preserve">اجور متغيرة وبدلات غير خاضعة للتأمين والمعاشات </t>
  </si>
  <si>
    <t>فرق بدل نقدى 7،8،9 2018</t>
  </si>
  <si>
    <t xml:space="preserve">جملة الاستحقاقات </t>
  </si>
  <si>
    <t xml:space="preserve">استقطاعات الاجور الاساسية </t>
  </si>
  <si>
    <t xml:space="preserve">استقطاعات الاجور المتغيرة  </t>
  </si>
  <si>
    <t xml:space="preserve">الأقساط الخلصة عن الأجور الأساسية </t>
  </si>
  <si>
    <t xml:space="preserve">لحساب جارى دائنة مصلحة الضرائب </t>
  </si>
  <si>
    <t>صندوق رعاية اجتماعية</t>
  </si>
  <si>
    <t>نقابة ادارية</t>
  </si>
  <si>
    <t xml:space="preserve">لحساب الايرادات </t>
  </si>
  <si>
    <t>مهن اجتماعية</t>
  </si>
  <si>
    <t xml:space="preserve">سنوات سابقة </t>
  </si>
  <si>
    <t xml:space="preserve">لحساب دائنين مختلفين </t>
  </si>
  <si>
    <t xml:space="preserve">جملةالاستقطاعات </t>
  </si>
  <si>
    <t xml:space="preserve">الصافى </t>
  </si>
  <si>
    <t xml:space="preserve">الاســـــــــــــــم </t>
  </si>
  <si>
    <t xml:space="preserve"> اساسى يوليو   2011</t>
  </si>
  <si>
    <t xml:space="preserve"> اساسى مايو   2013</t>
  </si>
  <si>
    <t>اساسى يوليو  2013</t>
  </si>
  <si>
    <t xml:space="preserve">اساسى 30/6/2014 </t>
  </si>
  <si>
    <t xml:space="preserve">اساسى 30/6/2015 </t>
  </si>
  <si>
    <t>اساسى 30/6/2016</t>
  </si>
  <si>
    <t xml:space="preserve">اساسى 30/6/2017 </t>
  </si>
  <si>
    <t>اساسى 30/6/2018</t>
  </si>
  <si>
    <t xml:space="preserve">15%حصة الحكومة </t>
  </si>
  <si>
    <t xml:space="preserve">1% اصابة عمل </t>
  </si>
  <si>
    <t xml:space="preserve">2% حصة الحكومة فى نظام المكافأة </t>
  </si>
  <si>
    <t>3% ت 0ص</t>
  </si>
  <si>
    <t>اقامة</t>
  </si>
  <si>
    <t>علاوة 2014</t>
  </si>
  <si>
    <t>علاوة 2015</t>
  </si>
  <si>
    <t xml:space="preserve">علاوة اجتماعية </t>
  </si>
  <si>
    <t xml:space="preserve">علاوة اجتماعية اضافية </t>
  </si>
  <si>
    <t>بدل معلم</t>
  </si>
  <si>
    <t>بدل اعتماد</t>
  </si>
  <si>
    <t>حافز 25%</t>
  </si>
  <si>
    <t>جذب 150%</t>
  </si>
  <si>
    <t xml:space="preserve">إثابة </t>
  </si>
  <si>
    <t xml:space="preserve">منحة </t>
  </si>
  <si>
    <t xml:space="preserve">بدل نقدى </t>
  </si>
  <si>
    <t xml:space="preserve">10% حصة الموظف </t>
  </si>
  <si>
    <t xml:space="preserve">8%حصة الموظف فى نظام المكافأة </t>
  </si>
  <si>
    <t xml:space="preserve">1% تأمين صحى </t>
  </si>
  <si>
    <t>15%حصة الحكومة</t>
  </si>
  <si>
    <t>1% اصابة عمل</t>
  </si>
  <si>
    <t>10% حصة الموظف</t>
  </si>
  <si>
    <t>1% حصة الموظف</t>
  </si>
  <si>
    <t>نقابة</t>
  </si>
  <si>
    <t>نادى</t>
  </si>
  <si>
    <t>تامين نقابة</t>
  </si>
  <si>
    <t xml:space="preserve">صندوق زمالة </t>
  </si>
  <si>
    <t>كسب عمل</t>
  </si>
  <si>
    <t>تمغات</t>
  </si>
  <si>
    <t xml:space="preserve">حصيلة </t>
  </si>
  <si>
    <t xml:space="preserve"> </t>
  </si>
  <si>
    <t>ماجده عبد العزيز محمد</t>
  </si>
  <si>
    <t xml:space="preserve">سلوى محمد موسى </t>
  </si>
  <si>
    <t xml:space="preserve">خالد السيد ابو النجا </t>
  </si>
  <si>
    <t xml:space="preserve">اسماء مصطفى كامل </t>
  </si>
  <si>
    <t xml:space="preserve">فايزه عطوه الدمرداش </t>
  </si>
  <si>
    <t xml:space="preserve">حسام حسين مرزوق </t>
  </si>
  <si>
    <t xml:space="preserve">ايمن محمد هاشم </t>
  </si>
  <si>
    <t xml:space="preserve">هانى صلاح جميل </t>
  </si>
  <si>
    <t>امل حسن محمود</t>
  </si>
  <si>
    <t xml:space="preserve">ايمان شوقى حسين </t>
  </si>
  <si>
    <t>ابوزيد عبد القادر فرج</t>
  </si>
  <si>
    <t>حنان عيد الحفيان خالد</t>
  </si>
  <si>
    <t>اشرف انصارى محمد</t>
  </si>
  <si>
    <t xml:space="preserve">السيد حسانين على </t>
  </si>
  <si>
    <t xml:space="preserve">محمود عبد الغنى شهاب </t>
  </si>
  <si>
    <t>وزارة الماليه</t>
  </si>
  <si>
    <t xml:space="preserve">كشف مرتبات </t>
  </si>
  <si>
    <t>المبالغ االمستحقة</t>
  </si>
  <si>
    <t>المبالغ المستقطعة</t>
  </si>
  <si>
    <t>قيد بالسجل 55 (( ع ح )) رقم 0000000000000000</t>
  </si>
  <si>
    <t>بتااريخ</t>
  </si>
  <si>
    <t>...............</t>
  </si>
  <si>
    <t>توقيع المسئول</t>
  </si>
  <si>
    <t>.................</t>
  </si>
  <si>
    <t>عن شهر يونيـــــــــة 2017</t>
  </si>
  <si>
    <t>كلى</t>
  </si>
  <si>
    <t>جزئى</t>
  </si>
  <si>
    <t>البند</t>
  </si>
  <si>
    <t>روجع</t>
  </si>
  <si>
    <t xml:space="preserve">وزارة  </t>
  </si>
  <si>
    <t>التريية  والتعلييم</t>
  </si>
  <si>
    <t>المرتب الأساسى</t>
  </si>
  <si>
    <t>معاشات أجور أساسيه</t>
  </si>
  <si>
    <t>التااريخ</t>
  </si>
  <si>
    <t>توقيع المراجع</t>
  </si>
  <si>
    <t>رئيس  المراجعة</t>
  </si>
  <si>
    <t>حصة الحكومة 15 %</t>
  </si>
  <si>
    <t>شيك</t>
  </si>
  <si>
    <t>..............</t>
  </si>
  <si>
    <t>...................</t>
  </si>
  <si>
    <t>ممصلحة</t>
  </si>
  <si>
    <t>محافظة مطروح</t>
  </si>
  <si>
    <t>أصابة عمل 1%</t>
  </si>
  <si>
    <t>يعتمد  سحب</t>
  </si>
  <si>
    <t>..........</t>
  </si>
  <si>
    <t>باسم</t>
  </si>
  <si>
    <t>.................................................................</t>
  </si>
  <si>
    <t>هيئة</t>
  </si>
  <si>
    <t>مدرسة الحمام  الثانوية بنات</t>
  </si>
  <si>
    <t>مكافأة نهاية الخدمة 2%</t>
  </si>
  <si>
    <t>اذن صرف</t>
  </si>
  <si>
    <t>==========================================================================</t>
  </si>
  <si>
    <t xml:space="preserve">تأمين صحى 1.5 % </t>
  </si>
  <si>
    <t>تأمين صحى 1.5 %</t>
  </si>
  <si>
    <t>بمبلغ</t>
  </si>
  <si>
    <t>اقرار</t>
  </si>
  <si>
    <t>الجملة</t>
  </si>
  <si>
    <t>10% أشتراك موظف</t>
  </si>
  <si>
    <t>وكيل الحسسابات</t>
  </si>
  <si>
    <t>مدير االحسابات</t>
  </si>
  <si>
    <t xml:space="preserve">أقر أن العاملين المبين أسمائهم بهذا الكشف والبالغ عددهم </t>
  </si>
  <si>
    <t>واردة  فى سجلات العاملين وأن الماهيات</t>
  </si>
  <si>
    <t>مكافأة نهاية الخدمة 8%</t>
  </si>
  <si>
    <t>.</t>
  </si>
  <si>
    <t>علاوة 2012</t>
  </si>
  <si>
    <t>0.5% تأمين صحى</t>
  </si>
  <si>
    <t>=============================================================================</t>
  </si>
  <si>
    <t xml:space="preserve">       والمرتبات00000000000000000000000 إلخ </t>
  </si>
  <si>
    <t>علاوة 2013</t>
  </si>
  <si>
    <t>7% زمالة</t>
  </si>
  <si>
    <t>رقم  الشطب</t>
  </si>
  <si>
    <t>تااريخه                          201</t>
  </si>
  <si>
    <t>التوقيع</t>
  </si>
  <si>
    <t xml:space="preserve">       والمدد المطلوب الصرف عنها هى جميعها صحيحه ،، </t>
  </si>
  <si>
    <t>البيان</t>
  </si>
  <si>
    <t>مصروفات</t>
  </si>
  <si>
    <t>ايردات</t>
  </si>
  <si>
    <t>مدينين</t>
  </si>
  <si>
    <t>حسسابات نظامية</t>
  </si>
  <si>
    <t>جزاءات</t>
  </si>
  <si>
    <t>دانة ضرائب</t>
  </si>
  <si>
    <t>دائة  معاشاات</t>
  </si>
  <si>
    <t>دائنين</t>
  </si>
  <si>
    <t xml:space="preserve">تحريرا فى </t>
  </si>
  <si>
    <t>معاشات أجور متغيرة</t>
  </si>
  <si>
    <t xml:space="preserve"> سحب</t>
  </si>
  <si>
    <t xml:space="preserve">  رقم 000000000000000000000000000000000</t>
  </si>
  <si>
    <t>......................</t>
  </si>
  <si>
    <t>.......</t>
  </si>
  <si>
    <t>10 أشتراك موظف</t>
  </si>
  <si>
    <t>إذن صرف</t>
  </si>
  <si>
    <t xml:space="preserve"> ( الشيكات )</t>
  </si>
  <si>
    <t>دائنين مختلفين</t>
  </si>
  <si>
    <t>قيد  فى سجل</t>
  </si>
  <si>
    <t xml:space="preserve">  تحت رقم000000000000000</t>
  </si>
  <si>
    <t>( الحوالات )</t>
  </si>
  <si>
    <t xml:space="preserve">        أقر أن العاملين البالغ عددهم</t>
  </si>
  <si>
    <t>والوارد أسمائهم بهذا الكشف ما عدا</t>
  </si>
  <si>
    <t>نقابة معلمين</t>
  </si>
  <si>
    <t xml:space="preserve">     أدرج فى كشف الحوالات تحت  رقم  000000000000</t>
  </si>
  <si>
    <t xml:space="preserve">الذين رخص لهم بأجازات كانوا فعلا موجودين فى خدمة الحكومة إبتداء من المدة الموضحة  </t>
  </si>
  <si>
    <t xml:space="preserve">المسستحقة اليهم  فى اول الشهر القادم </t>
  </si>
  <si>
    <t>اجتماعيين</t>
  </si>
  <si>
    <t>(شيك)</t>
  </si>
  <si>
    <t xml:space="preserve">       باطنة لغاية اليوم وأن المبالغ المقتضى صرفها التى قيمتها </t>
  </si>
  <si>
    <t>بدل نظارة</t>
  </si>
  <si>
    <t>مدة سابقة</t>
  </si>
  <si>
    <t xml:space="preserve">   أستلمت</t>
  </si>
  <si>
    <t xml:space="preserve">  رقم  000000000000000000000000000</t>
  </si>
  <si>
    <t>بدل عدوى</t>
  </si>
  <si>
    <t>شركة مصر للتأمين</t>
  </si>
  <si>
    <t>(إذن صرف )</t>
  </si>
  <si>
    <t>بدل تفرغ زراعيين وتجاريين</t>
  </si>
  <si>
    <t>خصم نصف علاوة الدرجه</t>
  </si>
  <si>
    <t xml:space="preserve">            رقم اللتصدير</t>
  </si>
  <si>
    <t>................</t>
  </si>
  <si>
    <t>تارييخه</t>
  </si>
  <si>
    <t xml:space="preserve">   </t>
  </si>
  <si>
    <t>توقيع الرئيس  المباشر</t>
  </si>
  <si>
    <t>لحساب الايرادات</t>
  </si>
  <si>
    <t>جـــــــزاءات</t>
  </si>
  <si>
    <t>====================================================================</t>
  </si>
  <si>
    <t>حصة الحكومة  15 %  ع . خ</t>
  </si>
  <si>
    <t xml:space="preserve">   اقر  أنا الموقع  ادناه  أن المستحفين المبينة اسماؤهم بهذا الكشف قد تم  الصرف لهم  قد تم الصررف لهم  </t>
  </si>
  <si>
    <t>حصة الحكومة 1 %  ع . خ</t>
  </si>
  <si>
    <t>حساب مصلحةالضرائب</t>
  </si>
  <si>
    <t xml:space="preserve">خلال الخمسة عشر يوما من شهر              سنة    201 </t>
  </si>
  <si>
    <t>ضريبة دخل</t>
  </si>
  <si>
    <t xml:space="preserve">     ووقعوا بإمضائهم أو أختامهم إقرارا بذلك ما عدا 000000000000000000000000000000000000</t>
  </si>
  <si>
    <t>منحة</t>
  </si>
  <si>
    <t>كسر القرش</t>
  </si>
  <si>
    <t>.............................................................................................................................................</t>
  </si>
  <si>
    <t>بدل نقدى</t>
  </si>
  <si>
    <t>دمغة عادية</t>
  </si>
  <si>
    <t>الأستحقاقات</t>
  </si>
  <si>
    <t>حسابات مصالح أخرى</t>
  </si>
  <si>
    <t xml:space="preserve">    فإن المبالغ الخاصة بهم قد ردت لخزانة 0000000000000 بحافظة توريد رقم000000000000</t>
  </si>
  <si>
    <t>جملة الأستقطاعات</t>
  </si>
  <si>
    <t xml:space="preserve">   بتاريخ 0000000000000 سنة      20     بإضافتها إلى الأمانات</t>
  </si>
  <si>
    <t xml:space="preserve">اللى حسابات جارى دائئنة ( مرتتجع ماهياات </t>
  </si>
  <si>
    <t>فقط وقدره</t>
  </si>
  <si>
    <t xml:space="preserve">يعتمد صرف المبلغ الموضح  أععلاه </t>
  </si>
  <si>
    <t>توقيع القائم  بالصرف</t>
  </si>
  <si>
    <t xml:space="preserve">                                                                             </t>
  </si>
  <si>
    <t xml:space="preserve">من بنك    </t>
  </si>
  <si>
    <t>فرع</t>
  </si>
  <si>
    <t>الى السيد  / نظلة احمد الشاذلى مندوب صرف لتوزيعه  على  المستحقين</t>
  </si>
  <si>
    <t>.........</t>
  </si>
  <si>
    <t xml:space="preserve">حوال بريدية </t>
  </si>
  <si>
    <t xml:space="preserve">  </t>
  </si>
  <si>
    <t>تحريرا فى</t>
  </si>
  <si>
    <t>رئيس المصلحة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</si>
</sst>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ج.م.‏&quot;\ * #,##0_-;_-&quot;ج.م.‏&quot;\ * #,##0\-;_-&quot;ج.م.‏&quot;\ * &quot;-&quot;_-;_-@_-"/>
    <numFmt numFmtId="41" formatCode="_-* #,##0_-;_-* #,##0\-;_-* &quot;-&quot;_-;_-@_-"/>
    <numFmt numFmtId="44" formatCode="_-&quot;ج.م.‏&quot;\ * #,##0.00_-;_-&quot;ج.م.‏&quot;\ * #,##0.00\-;_-&quot;ج.م.‏&quot;\ * &quot;-&quot;??_-;_-@_-"/>
    <numFmt numFmtId="43" formatCode="_-* #,##0.00_-;_-* #,##0.00\-;_-* &quot;-&quot;??_-;_-@_-"/>
    <numFmt numFmtId="165" formatCode="[$-1010000]yyyy/mm/dd;@"/>
  </numFmts>
  <fonts count="32" x14ac:knownFonts="1">
    <font>
      <sz val="11"/>
      <color theme="1"/>
      <name val="Arial"/>
      <family val="2"/>
      <charset val="178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sz val="10"/>
      <name val="Arial"/>
      <family val="2"/>
    </font>
    <font>
      <u/>
      <sz val="5"/>
      <color indexed="12"/>
      <name val="Arial"/>
      <family val="2"/>
    </font>
    <font>
      <b/>
      <sz val="11"/>
      <color indexed="63"/>
      <name val="Arial"/>
      <family val="2"/>
      <charset val="178"/>
    </font>
    <font>
      <sz val="11"/>
      <color indexed="62"/>
      <name val="Arial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8"/>
      <color indexed="56"/>
      <name val="Times New Roman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11"/>
      <color indexed="56"/>
      <name val="Arial"/>
      <family val="2"/>
      <charset val="178"/>
    </font>
    <font>
      <sz val="11"/>
      <color indexed="60"/>
      <name val="Arial"/>
      <family val="2"/>
      <charset val="178"/>
    </font>
    <font>
      <sz val="11"/>
      <color indexed="10"/>
      <name val="Arial"/>
      <family val="2"/>
      <charset val="178"/>
    </font>
    <font>
      <i/>
      <sz val="11"/>
      <color indexed="23"/>
      <name val="Arial"/>
      <family val="2"/>
      <charset val="178"/>
    </font>
    <font>
      <sz val="16"/>
      <color theme="1"/>
      <name val="Arial"/>
      <family val="2"/>
      <charset val="178"/>
    </font>
    <font>
      <b/>
      <sz val="72"/>
      <name val="Arial"/>
      <family val="2"/>
    </font>
    <font>
      <sz val="72"/>
      <name val="Arial"/>
      <family val="2"/>
    </font>
    <font>
      <b/>
      <sz val="72"/>
      <color indexed="8"/>
      <name val="Arial"/>
      <family val="2"/>
    </font>
    <font>
      <sz val="48"/>
      <name val="Arial"/>
      <family val="2"/>
    </font>
    <font>
      <b/>
      <sz val="72"/>
      <color indexed="8"/>
      <name val="Times New Roman"/>
      <family val="1"/>
    </font>
    <font>
      <u val="double"/>
      <sz val="72"/>
      <name val="Arial"/>
      <family val="2"/>
    </font>
    <font>
      <b/>
      <sz val="22"/>
      <name val="Arial"/>
      <family val="2"/>
    </font>
    <font>
      <b/>
      <sz val="60"/>
      <name val="Arial"/>
      <family val="2"/>
    </font>
    <font>
      <b/>
      <sz val="48"/>
      <name val="Arial"/>
      <family val="2"/>
    </font>
    <font>
      <sz val="72"/>
      <color theme="1"/>
      <name val="Arial"/>
      <family val="2"/>
    </font>
    <font>
      <b/>
      <sz val="1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</borders>
  <cellStyleXfs count="5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5" fillId="16" borderId="11" applyNumberFormat="0" applyAlignment="0" applyProtection="0"/>
    <xf numFmtId="0" fontId="6" fillId="7" borderId="12" applyNumberFormat="0" applyAlignment="0" applyProtection="0"/>
    <xf numFmtId="0" fontId="7" fillId="0" borderId="13" applyNumberFormat="0" applyFill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2" applyNumberFormat="0" applyAlignment="0" applyProtection="0"/>
    <xf numFmtId="0" fontId="10" fillId="21" borderId="14" applyNumberFormat="0" applyAlignment="0" applyProtection="0"/>
    <xf numFmtId="0" fontId="11" fillId="0" borderId="15" applyNumberFormat="0" applyFill="0" applyAlignment="0" applyProtection="0"/>
    <xf numFmtId="0" fontId="12" fillId="3" borderId="0" applyNumberFormat="0" applyBorder="0" applyAlignment="0" applyProtection="0"/>
    <xf numFmtId="0" fontId="3" fillId="0" borderId="0">
      <alignment vertical="center" readingOrder="2"/>
    </xf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16" applyNumberFormat="0" applyFill="0" applyAlignment="0" applyProtection="0"/>
    <xf numFmtId="0" fontId="15" fillId="0" borderId="17" applyNumberFormat="0" applyFill="0" applyAlignment="0" applyProtection="0"/>
    <xf numFmtId="0" fontId="16" fillId="0" borderId="18" applyNumberFormat="0" applyFill="0" applyAlignment="0" applyProtection="0"/>
    <xf numFmtId="0" fontId="16" fillId="0" borderId="0" applyNumberForma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7" fillId="22" borderId="0" applyNumberFormat="0" applyBorder="0" applyAlignment="0" applyProtection="0"/>
    <xf numFmtId="0" fontId="3" fillId="23" borderId="19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66">
    <xf numFmtId="0" fontId="0" fillId="0" borderId="0" xfId="0"/>
    <xf numFmtId="0" fontId="20" fillId="0" borderId="4" xfId="0" applyFont="1" applyBorder="1"/>
    <xf numFmtId="0" fontId="20" fillId="0" borderId="10" xfId="0" applyFont="1" applyBorder="1"/>
    <xf numFmtId="0" fontId="20" fillId="0" borderId="3" xfId="0" applyFont="1" applyBorder="1"/>
    <xf numFmtId="0" fontId="20" fillId="0" borderId="22" xfId="0" applyFont="1" applyBorder="1"/>
    <xf numFmtId="0" fontId="20" fillId="0" borderId="23" xfId="0" applyFont="1" applyBorder="1"/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24" borderId="23" xfId="0" applyFont="1" applyFill="1" applyBorder="1"/>
    <xf numFmtId="0" fontId="20" fillId="24" borderId="24" xfId="0" applyFont="1" applyFill="1" applyBorder="1"/>
    <xf numFmtId="0" fontId="20" fillId="24" borderId="1" xfId="0" applyFont="1" applyFill="1" applyBorder="1" applyAlignment="1">
      <alignment horizontal="center"/>
    </xf>
    <xf numFmtId="0" fontId="20" fillId="24" borderId="1" xfId="0" applyFont="1" applyFill="1" applyBorder="1" applyAlignment="1">
      <alignment horizontal="center" vertical="center" wrapText="1"/>
    </xf>
    <xf numFmtId="0" fontId="20" fillId="24" borderId="1" xfId="0" applyFont="1" applyFill="1" applyBorder="1" applyAlignment="1">
      <alignment wrapText="1"/>
    </xf>
    <xf numFmtId="0" fontId="20" fillId="24" borderId="1" xfId="0" applyFont="1" applyFill="1" applyBorder="1" applyAlignment="1">
      <alignment horizontal="center" wrapText="1"/>
    </xf>
    <xf numFmtId="0" fontId="20" fillId="24" borderId="21" xfId="0" applyFont="1" applyFill="1" applyBorder="1" applyAlignment="1">
      <alignment horizontal="center" vertical="center" wrapText="1"/>
    </xf>
    <xf numFmtId="0" fontId="20" fillId="24" borderId="4" xfId="0" applyFont="1" applyFill="1" applyBorder="1" applyAlignment="1">
      <alignment horizontal="center" vertical="center" wrapText="1"/>
    </xf>
    <xf numFmtId="0" fontId="20" fillId="24" borderId="4" xfId="0" applyFont="1" applyFill="1" applyBorder="1" applyAlignment="1">
      <alignment horizontal="center" wrapText="1"/>
    </xf>
    <xf numFmtId="0" fontId="20" fillId="24" borderId="10" xfId="0" applyFont="1" applyFill="1" applyBorder="1" applyAlignment="1">
      <alignment horizontal="center" vertical="center" wrapText="1"/>
    </xf>
    <xf numFmtId="0" fontId="20" fillId="24" borderId="4" xfId="0" applyFont="1" applyFill="1" applyBorder="1" applyAlignment="1">
      <alignment horizontal="center" vertical="center"/>
    </xf>
    <xf numFmtId="0" fontId="0" fillId="24" borderId="1" xfId="0" applyFont="1" applyFill="1" applyBorder="1" applyAlignment="1">
      <alignment horizontal="center"/>
    </xf>
    <xf numFmtId="0" fontId="20" fillId="24" borderId="1" xfId="0" applyFont="1" applyFill="1" applyBorder="1" applyAlignment="1">
      <alignment horizontal="center" vertical="center"/>
    </xf>
    <xf numFmtId="0" fontId="20" fillId="24" borderId="20" xfId="0" applyFont="1" applyFill="1" applyBorder="1" applyAlignment="1">
      <alignment horizontal="center"/>
    </xf>
    <xf numFmtId="0" fontId="20" fillId="24" borderId="3" xfId="0" applyFont="1" applyFill="1" applyBorder="1" applyAlignment="1">
      <alignment horizontal="center" vertical="center" wrapText="1"/>
    </xf>
    <xf numFmtId="0" fontId="20" fillId="24" borderId="5" xfId="0" applyFont="1" applyFill="1" applyBorder="1" applyAlignment="1">
      <alignment horizontal="center" vertical="center" wrapText="1"/>
    </xf>
    <xf numFmtId="0" fontId="20" fillId="24" borderId="6" xfId="0" applyFont="1" applyFill="1" applyBorder="1" applyAlignment="1">
      <alignment horizontal="center" vertical="center" wrapText="1"/>
    </xf>
    <xf numFmtId="0" fontId="20" fillId="24" borderId="7" xfId="0" applyFont="1" applyFill="1" applyBorder="1" applyAlignment="1">
      <alignment horizontal="center" vertical="center" wrapText="1"/>
    </xf>
    <xf numFmtId="0" fontId="3" fillId="0" borderId="0" xfId="22"/>
    <xf numFmtId="0" fontId="3" fillId="0" borderId="9" xfId="22" applyBorder="1"/>
    <xf numFmtId="0" fontId="3" fillId="0" borderId="0" xfId="22" applyBorder="1"/>
    <xf numFmtId="0" fontId="3" fillId="0" borderId="25" xfId="22" applyBorder="1"/>
    <xf numFmtId="0" fontId="21" fillId="0" borderId="0" xfId="22" applyFont="1" applyAlignment="1" applyProtection="1">
      <alignment horizontal="center" vertical="center"/>
      <protection locked="0"/>
    </xf>
    <xf numFmtId="0" fontId="21" fillId="0" borderId="0" xfId="22" applyFont="1" applyAlignment="1" applyProtection="1">
      <alignment vertical="center"/>
      <protection locked="0"/>
    </xf>
    <xf numFmtId="0" fontId="22" fillId="0" borderId="0" xfId="22" applyFont="1"/>
    <xf numFmtId="0" fontId="23" fillId="25" borderId="20" xfId="22" applyFont="1" applyFill="1" applyBorder="1" applyAlignment="1" applyProtection="1">
      <alignment horizontal="center" vertical="center" readingOrder="2"/>
      <protection locked="0"/>
    </xf>
    <xf numFmtId="0" fontId="23" fillId="25" borderId="1" xfId="22" applyFont="1" applyFill="1" applyBorder="1" applyAlignment="1" applyProtection="1">
      <alignment horizontal="center" vertical="center" readingOrder="2"/>
      <protection locked="0"/>
    </xf>
    <xf numFmtId="0" fontId="23" fillId="25" borderId="1" xfId="22" applyFont="1" applyFill="1" applyBorder="1" applyAlignment="1" applyProtection="1">
      <alignment horizontal="center" vertical="center" readingOrder="2"/>
      <protection locked="0"/>
    </xf>
    <xf numFmtId="0" fontId="23" fillId="25" borderId="2" xfId="22" applyFont="1" applyFill="1" applyBorder="1" applyAlignment="1" applyProtection="1">
      <alignment horizontal="center" vertical="center" readingOrder="2"/>
      <protection locked="0"/>
    </xf>
    <xf numFmtId="0" fontId="23" fillId="0" borderId="0" xfId="22" applyFont="1" applyFill="1" applyBorder="1" applyAlignment="1" applyProtection="1">
      <alignment vertical="center" readingOrder="2"/>
      <protection locked="0"/>
    </xf>
    <xf numFmtId="0" fontId="23" fillId="0" borderId="0" xfId="22" applyFont="1" applyFill="1" applyBorder="1" applyAlignment="1" applyProtection="1">
      <alignment horizontal="center" vertical="center" readingOrder="2"/>
      <protection locked="0"/>
    </xf>
    <xf numFmtId="0" fontId="22" fillId="0" borderId="0" xfId="22" applyFont="1" applyProtection="1">
      <protection locked="0"/>
    </xf>
    <xf numFmtId="0" fontId="22" fillId="0" borderId="0" xfId="22" applyFont="1" applyAlignment="1" applyProtection="1">
      <alignment horizontal="center" vertical="center"/>
      <protection locked="0"/>
    </xf>
    <xf numFmtId="2" fontId="21" fillId="0" borderId="0" xfId="22" applyNumberFormat="1" applyFont="1" applyBorder="1" applyAlignment="1" applyProtection="1">
      <alignment vertical="center" readingOrder="2"/>
      <protection locked="0"/>
    </xf>
    <xf numFmtId="2" fontId="21" fillId="0" borderId="0" xfId="22" applyNumberFormat="1" applyFont="1" applyBorder="1" applyAlignment="1" applyProtection="1">
      <alignment horizontal="center" vertical="center" readingOrder="2"/>
      <protection locked="0"/>
    </xf>
    <xf numFmtId="0" fontId="24" fillId="0" borderId="0" xfId="22" applyFont="1" applyAlignment="1" applyProtection="1">
      <alignment horizontal="center" vertical="center"/>
      <protection locked="0"/>
    </xf>
    <xf numFmtId="0" fontId="3" fillId="0" borderId="0" xfId="22" applyProtection="1">
      <protection locked="0"/>
    </xf>
    <xf numFmtId="0" fontId="22" fillId="0" borderId="0" xfId="22" applyFont="1" applyAlignment="1" applyProtection="1">
      <alignment horizontal="center" vertical="center"/>
      <protection locked="0"/>
    </xf>
    <xf numFmtId="0" fontId="21" fillId="0" borderId="0" xfId="22" applyFont="1" applyAlignment="1" applyProtection="1">
      <alignment horizontal="center" vertical="center"/>
      <protection locked="0"/>
    </xf>
    <xf numFmtId="0" fontId="25" fillId="25" borderId="3" xfId="22" applyFont="1" applyFill="1" applyBorder="1" applyAlignment="1" applyProtection="1">
      <alignment horizontal="center" vertical="center" wrapText="1" readingOrder="2"/>
      <protection locked="0"/>
    </xf>
    <xf numFmtId="0" fontId="25" fillId="25" borderId="4" xfId="22" applyFont="1" applyFill="1" applyBorder="1" applyAlignment="1" applyProtection="1">
      <alignment horizontal="center" vertical="center" wrapText="1" readingOrder="2"/>
      <protection locked="0"/>
    </xf>
    <xf numFmtId="0" fontId="25" fillId="25" borderId="10" xfId="22" applyFont="1" applyFill="1" applyBorder="1" applyAlignment="1" applyProtection="1">
      <alignment horizontal="center" vertical="center" wrapText="1" readingOrder="2"/>
      <protection locked="0"/>
    </xf>
    <xf numFmtId="0" fontId="25" fillId="0" borderId="0" xfId="22" applyFont="1" applyBorder="1" applyAlignment="1" applyProtection="1">
      <alignment horizontal="center" vertical="center" wrapText="1" readingOrder="2"/>
      <protection locked="0"/>
    </xf>
    <xf numFmtId="2" fontId="21" fillId="0" borderId="0" xfId="22" applyNumberFormat="1" applyFont="1" applyBorder="1" applyAlignment="1" applyProtection="1">
      <alignment horizontal="center" vertical="center" readingOrder="2"/>
      <protection locked="0"/>
    </xf>
    <xf numFmtId="0" fontId="3" fillId="0" borderId="0" xfId="22" applyAlignment="1" applyProtection="1">
      <alignment horizontal="center" vertical="center"/>
      <protection locked="0"/>
    </xf>
    <xf numFmtId="0" fontId="3" fillId="0" borderId="0" xfId="22" applyBorder="1" applyAlignment="1" applyProtection="1">
      <alignment horizontal="center" vertical="center"/>
      <protection locked="0"/>
    </xf>
    <xf numFmtId="0" fontId="21" fillId="0" borderId="0" xfId="22" applyFont="1" applyAlignment="1" applyProtection="1">
      <alignment horizontal="left" vertical="center"/>
      <protection locked="0"/>
    </xf>
    <xf numFmtId="0" fontId="25" fillId="0" borderId="3" xfId="22" applyFont="1" applyBorder="1" applyAlignment="1" applyProtection="1">
      <alignment horizontal="center" vertical="center" wrapText="1" readingOrder="2"/>
      <protection locked="0"/>
    </xf>
    <xf numFmtId="2" fontId="21" fillId="0" borderId="4" xfId="22" applyNumberFormat="1" applyFont="1" applyBorder="1" applyAlignment="1" applyProtection="1">
      <alignment horizontal="center" vertical="center" readingOrder="2"/>
      <protection locked="0"/>
    </xf>
    <xf numFmtId="0" fontId="21" fillId="0" borderId="4" xfId="22" applyFont="1" applyBorder="1" applyAlignment="1" applyProtection="1">
      <alignment horizontal="center" vertical="center" readingOrder="2"/>
      <protection locked="0"/>
    </xf>
    <xf numFmtId="0" fontId="25" fillId="0" borderId="4" xfId="22" applyFont="1" applyBorder="1" applyAlignment="1" applyProtection="1">
      <alignment horizontal="center" vertical="center" wrapText="1" readingOrder="2"/>
      <protection locked="0"/>
    </xf>
    <xf numFmtId="0" fontId="25" fillId="0" borderId="10" xfId="22" applyFont="1" applyBorder="1" applyAlignment="1" applyProtection="1">
      <alignment horizontal="center" vertical="center" wrapText="1" readingOrder="2"/>
      <protection locked="0"/>
    </xf>
    <xf numFmtId="0" fontId="25" fillId="0" borderId="0" xfId="22" applyFont="1" applyBorder="1" applyAlignment="1" applyProtection="1">
      <alignment vertical="center" wrapText="1" readingOrder="2"/>
      <protection locked="0"/>
    </xf>
    <xf numFmtId="1" fontId="21" fillId="0" borderId="0" xfId="22" applyNumberFormat="1" applyFont="1" applyBorder="1" applyAlignment="1" applyProtection="1">
      <alignment horizontal="center" vertical="center" readingOrder="2"/>
      <protection locked="0"/>
    </xf>
    <xf numFmtId="0" fontId="25" fillId="0" borderId="4" xfId="23" applyFont="1" applyBorder="1" applyAlignment="1" applyProtection="1">
      <alignment horizontal="center" vertical="center" readingOrder="2"/>
      <protection locked="0"/>
    </xf>
    <xf numFmtId="0" fontId="25" fillId="0" borderId="4" xfId="22" applyFont="1" applyBorder="1" applyAlignment="1" applyProtection="1">
      <alignment horizontal="center" vertical="center" wrapText="1" readingOrder="2"/>
      <protection locked="0"/>
    </xf>
    <xf numFmtId="0" fontId="25" fillId="0" borderId="10" xfId="23" applyFont="1" applyBorder="1" applyAlignment="1" applyProtection="1">
      <alignment horizontal="center" vertical="center" wrapText="1" readingOrder="2"/>
      <protection locked="0"/>
    </xf>
    <xf numFmtId="0" fontId="25" fillId="0" borderId="0" xfId="23" applyFont="1" applyBorder="1" applyAlignment="1" applyProtection="1">
      <alignment horizontal="center" vertical="center" wrapText="1" readingOrder="2"/>
      <protection locked="0"/>
    </xf>
    <xf numFmtId="0" fontId="21" fillId="0" borderId="0" xfId="22" applyFont="1" applyAlignment="1">
      <alignment horizontal="center" vertical="center"/>
    </xf>
    <xf numFmtId="0" fontId="22" fillId="0" borderId="0" xfId="22" quotePrefix="1" applyFont="1" applyAlignment="1" applyProtection="1">
      <alignment horizontal="center" readingOrder="2"/>
      <protection locked="0"/>
    </xf>
    <xf numFmtId="0" fontId="22" fillId="0" borderId="0" xfId="22" quotePrefix="1" applyFont="1" applyAlignment="1">
      <alignment horizontal="center" vertical="center"/>
    </xf>
    <xf numFmtId="0" fontId="22" fillId="0" borderId="0" xfId="22" applyFont="1" applyAlignment="1">
      <alignment vertical="center"/>
    </xf>
    <xf numFmtId="0" fontId="26" fillId="0" borderId="0" xfId="22" applyFont="1"/>
    <xf numFmtId="2" fontId="21" fillId="0" borderId="3" xfId="22" applyNumberFormat="1" applyFont="1" applyBorder="1" applyAlignment="1" applyProtection="1">
      <alignment horizontal="center" vertical="center" readingOrder="2"/>
      <protection locked="0"/>
    </xf>
    <xf numFmtId="2" fontId="21" fillId="26" borderId="4" xfId="22" applyNumberFormat="1" applyFont="1" applyFill="1" applyBorder="1" applyAlignment="1" applyProtection="1">
      <alignment vertical="center" readingOrder="2"/>
      <protection locked="0"/>
    </xf>
    <xf numFmtId="0" fontId="25" fillId="26" borderId="4" xfId="23" applyFont="1" applyFill="1" applyBorder="1" applyAlignment="1" applyProtection="1">
      <alignment horizontal="center" vertical="center" readingOrder="2"/>
      <protection locked="0"/>
    </xf>
    <xf numFmtId="0" fontId="21" fillId="0" borderId="0" xfId="22" quotePrefix="1" applyFont="1" applyAlignment="1" applyProtection="1">
      <alignment readingOrder="2"/>
      <protection locked="0"/>
    </xf>
    <xf numFmtId="0" fontId="21" fillId="0" borderId="0" xfId="22" applyFont="1"/>
    <xf numFmtId="0" fontId="21" fillId="0" borderId="0" xfId="22" applyFont="1" applyAlignment="1">
      <alignment horizontal="center" vertical="center"/>
    </xf>
    <xf numFmtId="0" fontId="21" fillId="0" borderId="0" xfId="22" applyFont="1" applyAlignment="1" applyProtection="1">
      <alignment vertical="center" readingOrder="2"/>
      <protection locked="0"/>
    </xf>
    <xf numFmtId="2" fontId="21" fillId="0" borderId="0" xfId="22" quotePrefix="1" applyNumberFormat="1" applyFont="1" applyBorder="1" applyAlignment="1" applyProtection="1">
      <alignment horizontal="center" vertical="center" readingOrder="2"/>
      <protection locked="0"/>
    </xf>
    <xf numFmtId="0" fontId="25" fillId="26" borderId="10" xfId="23" applyFont="1" applyFill="1" applyBorder="1" applyAlignment="1" applyProtection="1">
      <alignment horizontal="center" vertical="center" readingOrder="2"/>
      <protection locked="0"/>
    </xf>
    <xf numFmtId="0" fontId="25" fillId="0" borderId="0" xfId="23" applyFont="1" applyFill="1" applyBorder="1" applyAlignment="1" applyProtection="1">
      <alignment horizontal="center" vertical="center" readingOrder="2"/>
      <protection locked="0"/>
    </xf>
    <xf numFmtId="0" fontId="22" fillId="0" borderId="4" xfId="22" applyFont="1" applyBorder="1" applyAlignment="1" applyProtection="1">
      <alignment horizontal="center" vertical="center"/>
      <protection locked="0"/>
    </xf>
    <xf numFmtId="0" fontId="22" fillId="0" borderId="9" xfId="22" applyFont="1" applyBorder="1" applyAlignment="1" applyProtection="1">
      <alignment horizontal="center" vertical="center"/>
      <protection locked="0"/>
    </xf>
    <xf numFmtId="0" fontId="22" fillId="0" borderId="26" xfId="22" applyFont="1" applyBorder="1" applyAlignment="1" applyProtection="1">
      <alignment horizontal="center" vertical="center"/>
      <protection locked="0"/>
    </xf>
    <xf numFmtId="0" fontId="22" fillId="0" borderId="8" xfId="22" applyFont="1" applyBorder="1" applyAlignment="1" applyProtection="1">
      <alignment horizontal="center" vertical="center"/>
      <protection locked="0"/>
    </xf>
    <xf numFmtId="2" fontId="21" fillId="0" borderId="9" xfId="22" applyNumberFormat="1" applyFont="1" applyBorder="1" applyAlignment="1" applyProtection="1">
      <alignment horizontal="center" vertical="center" readingOrder="2"/>
      <protection locked="0"/>
    </xf>
    <xf numFmtId="2" fontId="21" fillId="0" borderId="8" xfId="22" applyNumberFormat="1" applyFont="1" applyBorder="1" applyAlignment="1" applyProtection="1">
      <alignment horizontal="center" vertical="center" readingOrder="2"/>
      <protection locked="0"/>
    </xf>
    <xf numFmtId="2" fontId="21" fillId="0" borderId="9" xfId="22" applyNumberFormat="1" applyFont="1" applyBorder="1" applyAlignment="1" applyProtection="1">
      <alignment horizontal="center" vertical="center" wrapText="1" readingOrder="2"/>
      <protection locked="0"/>
    </xf>
    <xf numFmtId="2" fontId="21" fillId="0" borderId="26" xfId="22" applyNumberFormat="1" applyFont="1" applyBorder="1" applyAlignment="1" applyProtection="1">
      <alignment horizontal="center" vertical="center" wrapText="1" readingOrder="2"/>
      <protection locked="0"/>
    </xf>
    <xf numFmtId="2" fontId="21" fillId="0" borderId="8" xfId="22" applyNumberFormat="1" applyFont="1" applyBorder="1" applyAlignment="1" applyProtection="1">
      <alignment horizontal="center" vertical="center" wrapText="1" readingOrder="2"/>
      <protection locked="0"/>
    </xf>
    <xf numFmtId="2" fontId="21" fillId="0" borderId="26" xfId="22" applyNumberFormat="1" applyFont="1" applyBorder="1" applyAlignment="1" applyProtection="1">
      <alignment horizontal="center" vertical="center" readingOrder="2"/>
      <protection locked="0"/>
    </xf>
    <xf numFmtId="2" fontId="21" fillId="0" borderId="9" xfId="22" applyNumberFormat="1" applyFont="1" applyBorder="1" applyAlignment="1" applyProtection="1">
      <alignment horizontal="center" vertical="center" readingOrder="2"/>
      <protection locked="0"/>
    </xf>
    <xf numFmtId="165" fontId="21" fillId="0" borderId="0" xfId="22" applyNumberFormat="1" applyFont="1" applyAlignment="1" applyProtection="1">
      <alignment vertical="center"/>
      <protection locked="0"/>
    </xf>
    <xf numFmtId="0" fontId="25" fillId="0" borderId="4" xfId="23" applyFont="1" applyBorder="1" applyAlignment="1" applyProtection="1">
      <alignment horizontal="center" vertical="center" wrapText="1" readingOrder="2"/>
      <protection locked="0"/>
    </xf>
    <xf numFmtId="0" fontId="25" fillId="0" borderId="10" xfId="23" applyFont="1" applyBorder="1" applyAlignment="1" applyProtection="1">
      <alignment horizontal="center" vertical="center" wrapText="1" readingOrder="2"/>
      <protection locked="0"/>
    </xf>
    <xf numFmtId="0" fontId="25" fillId="0" borderId="0" xfId="23" applyFont="1" applyBorder="1" applyAlignment="1" applyProtection="1">
      <alignment vertical="center" wrapText="1" readingOrder="2"/>
      <protection locked="0"/>
    </xf>
    <xf numFmtId="0" fontId="22" fillId="0" borderId="4" xfId="22" applyFont="1" applyBorder="1" applyAlignment="1" applyProtection="1">
      <alignment horizontal="center" vertical="center"/>
      <protection locked="0"/>
    </xf>
    <xf numFmtId="2" fontId="21" fillId="0" borderId="4" xfId="22" applyNumberFormat="1" applyFont="1" applyBorder="1" applyAlignment="1" applyProtection="1">
      <alignment vertical="center" readingOrder="2"/>
      <protection locked="0"/>
    </xf>
    <xf numFmtId="2" fontId="21" fillId="0" borderId="4" xfId="22" applyNumberFormat="1" applyFont="1" applyBorder="1" applyAlignment="1" applyProtection="1">
      <alignment horizontal="center" vertical="center" wrapText="1" readingOrder="2"/>
      <protection locked="0"/>
    </xf>
    <xf numFmtId="2" fontId="21" fillId="0" borderId="4" xfId="22" applyNumberFormat="1" applyFont="1" applyBorder="1" applyAlignment="1" applyProtection="1">
      <alignment horizontal="center" vertical="center" readingOrder="2"/>
      <protection locked="0"/>
    </xf>
    <xf numFmtId="0" fontId="3" fillId="0" borderId="9" xfId="22" applyBorder="1" applyAlignment="1" applyProtection="1">
      <alignment horizontal="center"/>
      <protection locked="0"/>
    </xf>
    <xf numFmtId="0" fontId="3" fillId="0" borderId="8" xfId="22" applyBorder="1" applyAlignment="1" applyProtection="1">
      <alignment horizontal="center"/>
      <protection locked="0"/>
    </xf>
    <xf numFmtId="0" fontId="3" fillId="0" borderId="9" xfId="22" applyBorder="1" applyAlignment="1" applyProtection="1">
      <alignment horizontal="center" vertical="center"/>
      <protection locked="0"/>
    </xf>
    <xf numFmtId="0" fontId="3" fillId="0" borderId="4" xfId="22" applyBorder="1" applyAlignment="1" applyProtection="1">
      <alignment horizontal="center" vertical="center"/>
      <protection locked="0"/>
    </xf>
    <xf numFmtId="2" fontId="21" fillId="0" borderId="0" xfId="22" applyNumberFormat="1" applyFont="1" applyBorder="1" applyAlignment="1" applyProtection="1">
      <alignment horizontal="right" vertical="center" readingOrder="2"/>
      <protection locked="0"/>
    </xf>
    <xf numFmtId="0" fontId="22" fillId="0" borderId="0" xfId="22" applyFont="1" applyAlignment="1">
      <alignment horizontal="center" vertical="center"/>
    </xf>
    <xf numFmtId="0" fontId="22" fillId="0" borderId="27" xfId="22" applyFont="1" applyBorder="1" applyAlignment="1" applyProtection="1">
      <alignment horizontal="center" vertical="center"/>
      <protection locked="0"/>
    </xf>
    <xf numFmtId="0" fontId="22" fillId="0" borderId="0" xfId="22" applyFont="1" applyBorder="1" applyAlignment="1" applyProtection="1">
      <alignment horizontal="center" vertical="center"/>
      <protection locked="0"/>
    </xf>
    <xf numFmtId="0" fontId="22" fillId="0" borderId="0" xfId="22" applyFont="1" applyAlignment="1">
      <alignment horizontal="center"/>
    </xf>
    <xf numFmtId="2" fontId="27" fillId="0" borderId="0" xfId="22" applyNumberFormat="1" applyFont="1" applyBorder="1" applyAlignment="1" applyProtection="1">
      <alignment horizontal="center" vertical="center" readingOrder="2"/>
      <protection locked="0"/>
    </xf>
    <xf numFmtId="0" fontId="24" fillId="0" borderId="0" xfId="22" applyFont="1" applyAlignment="1">
      <alignment horizontal="center" vertical="center"/>
    </xf>
    <xf numFmtId="0" fontId="22" fillId="0" borderId="3" xfId="22" applyFont="1" applyBorder="1" applyAlignment="1">
      <alignment horizontal="center" vertical="center"/>
    </xf>
    <xf numFmtId="2" fontId="21" fillId="0" borderId="10" xfId="22" applyNumberFormat="1" applyFont="1" applyBorder="1" applyAlignment="1" applyProtection="1">
      <alignment horizontal="center" vertical="center" readingOrder="2"/>
      <protection locked="0"/>
    </xf>
    <xf numFmtId="0" fontId="22" fillId="0" borderId="0" xfId="22" applyFont="1" applyBorder="1"/>
    <xf numFmtId="0" fontId="22" fillId="0" borderId="0" xfId="22" quotePrefix="1" applyFont="1" applyAlignment="1">
      <alignment horizontal="center" vertical="center"/>
    </xf>
    <xf numFmtId="0" fontId="21" fillId="0" borderId="0" xfId="22" applyFont="1" applyAlignment="1" applyProtection="1">
      <alignment horizontal="center" vertical="center" readingOrder="2"/>
      <protection locked="0"/>
    </xf>
    <xf numFmtId="0" fontId="25" fillId="0" borderId="10" xfId="23" applyFont="1" applyBorder="1" applyAlignment="1">
      <alignment horizontal="center" vertical="center" wrapText="1" readingOrder="2"/>
    </xf>
    <xf numFmtId="0" fontId="25" fillId="0" borderId="0" xfId="23" applyFont="1" applyBorder="1" applyAlignment="1">
      <alignment horizontal="center" vertical="center" wrapText="1" readingOrder="2"/>
    </xf>
    <xf numFmtId="0" fontId="21" fillId="0" borderId="0" xfId="22" applyFont="1" applyAlignment="1" applyProtection="1">
      <alignment horizontal="left" vertical="center" readingOrder="2"/>
      <protection locked="0"/>
    </xf>
    <xf numFmtId="0" fontId="21" fillId="0" borderId="0" xfId="22" applyFont="1" applyAlignment="1" applyProtection="1">
      <alignment horizontal="center" vertical="center" readingOrder="2"/>
      <protection locked="0"/>
    </xf>
    <xf numFmtId="2" fontId="22" fillId="0" borderId="0" xfId="22" applyNumberFormat="1" applyFont="1" applyAlignment="1">
      <alignment horizontal="center" vertical="center"/>
    </xf>
    <xf numFmtId="2" fontId="28" fillId="0" borderId="0" xfId="22" applyNumberFormat="1" applyFont="1" applyBorder="1" applyAlignment="1" applyProtection="1">
      <alignment horizontal="center" vertical="center"/>
      <protection locked="0"/>
    </xf>
    <xf numFmtId="0" fontId="21" fillId="0" borderId="4" xfId="22" applyFont="1" applyBorder="1" applyAlignment="1">
      <alignment horizontal="center" vertical="center"/>
    </xf>
    <xf numFmtId="0" fontId="22" fillId="0" borderId="4" xfId="22" applyFont="1" applyBorder="1" applyAlignment="1">
      <alignment horizontal="center"/>
    </xf>
    <xf numFmtId="0" fontId="21" fillId="0" borderId="0" xfId="22" applyFont="1" applyAlignment="1" applyProtection="1">
      <alignment horizontal="right" vertical="center"/>
      <protection locked="0"/>
    </xf>
    <xf numFmtId="2" fontId="21" fillId="0" borderId="0" xfId="22" applyNumberFormat="1" applyFont="1" applyAlignment="1" applyProtection="1">
      <alignment horizontal="center" vertical="center" readingOrder="2"/>
      <protection locked="0"/>
    </xf>
    <xf numFmtId="0" fontId="21" fillId="0" borderId="4" xfId="22" applyFont="1" applyBorder="1" applyAlignment="1" applyProtection="1">
      <alignment horizontal="center" vertical="center"/>
      <protection locked="0"/>
    </xf>
    <xf numFmtId="0" fontId="21" fillId="0" borderId="10" xfId="22" applyFont="1" applyBorder="1" applyAlignment="1" applyProtection="1">
      <alignment horizontal="center" vertical="center"/>
      <protection locked="0"/>
    </xf>
    <xf numFmtId="0" fontId="21" fillId="0" borderId="0" xfId="22" applyFont="1" applyBorder="1" applyAlignment="1" applyProtection="1">
      <alignment vertical="center"/>
      <protection locked="0"/>
    </xf>
    <xf numFmtId="0" fontId="21" fillId="0" borderId="0" xfId="22" applyFont="1" applyFill="1" applyBorder="1" applyAlignment="1" applyProtection="1">
      <alignment horizontal="center" vertical="center"/>
      <protection locked="0"/>
    </xf>
    <xf numFmtId="0" fontId="21" fillId="0" borderId="0" xfId="22" applyFont="1" applyAlignment="1" applyProtection="1">
      <alignment horizontal="right" vertical="center"/>
      <protection locked="0"/>
    </xf>
    <xf numFmtId="0" fontId="29" fillId="0" borderId="0" xfId="22" applyFont="1" applyAlignment="1" applyProtection="1">
      <alignment horizontal="center" vertical="center"/>
      <protection locked="0"/>
    </xf>
    <xf numFmtId="0" fontId="25" fillId="0" borderId="0" xfId="23" applyFont="1" applyFill="1" applyBorder="1" applyAlignment="1">
      <alignment horizontal="center" vertical="center" wrapText="1" readingOrder="2"/>
    </xf>
    <xf numFmtId="0" fontId="30" fillId="0" borderId="0" xfId="0" applyFont="1" applyAlignment="1">
      <alignment vertical="center" wrapText="1" readingOrder="2"/>
    </xf>
    <xf numFmtId="2" fontId="21" fillId="26" borderId="4" xfId="22" applyNumberFormat="1" applyFont="1" applyFill="1" applyBorder="1" applyAlignment="1" applyProtection="1">
      <alignment horizontal="center" vertical="center" readingOrder="2"/>
      <protection locked="0"/>
    </xf>
    <xf numFmtId="2" fontId="21" fillId="0" borderId="4" xfId="22" applyNumberFormat="1" applyFont="1" applyFill="1" applyBorder="1" applyAlignment="1" applyProtection="1">
      <alignment vertical="center" readingOrder="2"/>
      <protection locked="0"/>
    </xf>
    <xf numFmtId="2" fontId="21" fillId="0" borderId="10" xfId="22" applyNumberFormat="1" applyFont="1" applyFill="1" applyBorder="1" applyAlignment="1" applyProtection="1">
      <alignment vertical="center" readingOrder="2"/>
      <protection locked="0"/>
    </xf>
    <xf numFmtId="2" fontId="21" fillId="0" borderId="0" xfId="22" applyNumberFormat="1" applyFont="1" applyFill="1" applyBorder="1" applyAlignment="1" applyProtection="1">
      <alignment horizontal="center" vertical="center" readingOrder="2"/>
      <protection locked="0"/>
    </xf>
    <xf numFmtId="0" fontId="22" fillId="0" borderId="0" xfId="22" applyFont="1" applyBorder="1" applyAlignment="1" applyProtection="1">
      <alignment horizontal="center" vertical="center"/>
      <protection locked="0"/>
    </xf>
    <xf numFmtId="0" fontId="23" fillId="0" borderId="4" xfId="22" applyFont="1" applyBorder="1" applyAlignment="1" applyProtection="1">
      <alignment horizontal="center" vertical="center" readingOrder="2"/>
      <protection locked="0"/>
    </xf>
    <xf numFmtId="0" fontId="22" fillId="0" borderId="4" xfId="22" applyFont="1" applyBorder="1" applyAlignment="1" applyProtection="1">
      <protection locked="0"/>
    </xf>
    <xf numFmtId="0" fontId="22" fillId="0" borderId="10" xfId="22" applyFont="1" applyBorder="1" applyAlignment="1" applyProtection="1">
      <protection locked="0"/>
    </xf>
    <xf numFmtId="0" fontId="22" fillId="0" borderId="0" xfId="22" applyFont="1" applyBorder="1" applyAlignment="1" applyProtection="1">
      <protection locked="0"/>
    </xf>
    <xf numFmtId="0" fontId="22" fillId="0" borderId="0" xfId="22" applyFont="1" applyFill="1" applyBorder="1" applyAlignment="1" applyProtection="1">
      <protection locked="0"/>
    </xf>
    <xf numFmtId="0" fontId="29" fillId="0" borderId="0" xfId="22" applyFont="1" applyAlignment="1" applyProtection="1">
      <alignment horizontal="right" vertical="center"/>
      <protection locked="0"/>
    </xf>
    <xf numFmtId="2" fontId="21" fillId="26" borderId="10" xfId="22" applyNumberFormat="1" applyFont="1" applyFill="1" applyBorder="1" applyAlignment="1" applyProtection="1">
      <alignment horizontal="center" vertical="center" readingOrder="2"/>
      <protection locked="0"/>
    </xf>
    <xf numFmtId="2" fontId="21" fillId="0" borderId="22" xfId="22" applyNumberFormat="1" applyFont="1" applyBorder="1" applyAlignment="1" applyProtection="1">
      <alignment horizontal="center" vertical="center" readingOrder="2"/>
      <protection locked="0"/>
    </xf>
    <xf numFmtId="2" fontId="21" fillId="0" borderId="23" xfId="22" applyNumberFormat="1" applyFont="1" applyBorder="1" applyAlignment="1" applyProtection="1">
      <alignment horizontal="center" vertical="center" readingOrder="2"/>
      <protection locked="0"/>
    </xf>
    <xf numFmtId="2" fontId="21" fillId="0" borderId="23" xfId="22" applyNumberFormat="1" applyFont="1" applyBorder="1" applyAlignment="1" applyProtection="1">
      <alignment vertical="center" readingOrder="2"/>
      <protection locked="0"/>
    </xf>
    <xf numFmtId="2" fontId="21" fillId="26" borderId="24" xfId="22" applyNumberFormat="1" applyFont="1" applyFill="1" applyBorder="1" applyAlignment="1" applyProtection="1">
      <alignment horizontal="center" vertical="center" readingOrder="2"/>
      <protection locked="0"/>
    </xf>
    <xf numFmtId="2" fontId="21" fillId="0" borderId="0" xfId="23" applyNumberFormat="1" applyFont="1" applyFill="1" applyBorder="1" applyAlignment="1" applyProtection="1">
      <alignment horizontal="right" vertical="center" readingOrder="2"/>
      <protection locked="0"/>
    </xf>
    <xf numFmtId="22" fontId="21" fillId="0" borderId="0" xfId="22" applyNumberFormat="1" applyFont="1" applyAlignment="1" applyProtection="1">
      <alignment vertical="center" readingOrder="2"/>
      <protection locked="0"/>
    </xf>
    <xf numFmtId="0" fontId="21" fillId="0" borderId="28" xfId="23" applyFont="1" applyBorder="1" applyAlignment="1" applyProtection="1">
      <alignment horizontal="center" vertical="center" readingOrder="2"/>
      <protection locked="0"/>
    </xf>
    <xf numFmtId="0" fontId="21" fillId="0" borderId="0" xfId="22" applyFont="1" applyAlignment="1" applyProtection="1">
      <alignment horizontal="left" vertical="center"/>
      <protection locked="0"/>
    </xf>
    <xf numFmtId="2" fontId="21" fillId="0" borderId="0" xfId="23" applyNumberFormat="1" applyFont="1" applyBorder="1" applyAlignment="1" applyProtection="1">
      <alignment horizontal="right" vertical="center" readingOrder="2"/>
      <protection locked="0"/>
    </xf>
    <xf numFmtId="0" fontId="29" fillId="0" borderId="0" xfId="22" applyFont="1" applyAlignment="1" applyProtection="1">
      <alignment horizontal="left" vertical="center"/>
      <protection locked="0"/>
    </xf>
    <xf numFmtId="0" fontId="3" fillId="0" borderId="0" xfId="22" applyFont="1"/>
    <xf numFmtId="0" fontId="21" fillId="0" borderId="0" xfId="23" applyFont="1" applyAlignment="1" applyProtection="1">
      <alignment horizontal="center" vertical="center" readingOrder="2"/>
      <protection locked="0"/>
    </xf>
    <xf numFmtId="0" fontId="21" fillId="0" borderId="0" xfId="23" applyFont="1" applyBorder="1" applyAlignment="1" applyProtection="1">
      <alignment horizontal="center" vertical="center" readingOrder="2"/>
      <protection locked="0"/>
    </xf>
    <xf numFmtId="2" fontId="21" fillId="0" borderId="0" xfId="23" applyNumberFormat="1" applyFont="1" applyBorder="1" applyAlignment="1" applyProtection="1">
      <alignment vertical="center" readingOrder="2"/>
      <protection locked="0"/>
    </xf>
    <xf numFmtId="0" fontId="23" fillId="0" borderId="0" xfId="23" applyFont="1" applyAlignment="1" applyProtection="1">
      <alignment horizontal="center" vertical="center" readingOrder="2"/>
      <protection locked="0"/>
    </xf>
    <xf numFmtId="0" fontId="23" fillId="0" borderId="0" xfId="23" applyFont="1" applyBorder="1" applyAlignment="1" applyProtection="1">
      <alignment horizontal="center" vertical="center" readingOrder="2"/>
      <protection locked="0"/>
    </xf>
    <xf numFmtId="2" fontId="31" fillId="0" borderId="0" xfId="22" applyNumberFormat="1" applyFont="1" applyBorder="1" applyAlignment="1" applyProtection="1">
      <alignment horizontal="right" vertical="center" readingOrder="2"/>
      <protection locked="0"/>
    </xf>
    <xf numFmtId="0" fontId="29" fillId="0" borderId="0" xfId="22" applyFont="1" applyAlignment="1" applyProtection="1">
      <alignment vertical="center" readingOrder="2"/>
      <protection locked="0"/>
    </xf>
    <xf numFmtId="0" fontId="22" fillId="0" borderId="0" xfId="22" applyFont="1" applyBorder="1" applyProtection="1">
      <protection locked="0"/>
    </xf>
    <xf numFmtId="0" fontId="21" fillId="0" borderId="0" xfId="22" applyFont="1" applyBorder="1" applyAlignment="1" applyProtection="1">
      <alignment readingOrder="2"/>
      <protection locked="0"/>
    </xf>
  </cellXfs>
  <cellStyles count="52">
    <cellStyle name="20% - تمييز1" xfId="1"/>
    <cellStyle name="20% - تمييز2" xfId="2"/>
    <cellStyle name="20% - تمييز3" xfId="3"/>
    <cellStyle name="20% - تمييز4" xfId="4"/>
    <cellStyle name="20% - تمييز5" xfId="5"/>
    <cellStyle name="20% - تمييز6" xfId="6"/>
    <cellStyle name="40% - تمييز1" xfId="7"/>
    <cellStyle name="40% - تمييز2" xfId="8"/>
    <cellStyle name="40% - تمييز3" xfId="9"/>
    <cellStyle name="40% - تمييز4" xfId="10"/>
    <cellStyle name="40% - تمييز5" xfId="11"/>
    <cellStyle name="40% - تمييز6" xfId="12"/>
    <cellStyle name="60% - تمييز1" xfId="13"/>
    <cellStyle name="60% - تمييز2" xfId="14"/>
    <cellStyle name="60% - تمييز3" xfId="15"/>
    <cellStyle name="60% - تمييز4" xfId="16"/>
    <cellStyle name="60% - تمييز5" xfId="17"/>
    <cellStyle name="60% - تمييز6" xfId="18"/>
    <cellStyle name="Comma 2" xfId="19"/>
    <cellStyle name="Hyperlink 2" xfId="20"/>
    <cellStyle name="Normal" xfId="0" builtinId="0"/>
    <cellStyle name="Normal 2" xfId="21"/>
    <cellStyle name="Normal 3" xfId="22"/>
    <cellStyle name="Normal_Sheet1" xfId="23"/>
    <cellStyle name="إخراج" xfId="24"/>
    <cellStyle name="إدخال" xfId="25"/>
    <cellStyle name="الإجمالي" xfId="26"/>
    <cellStyle name="تمييز1" xfId="27"/>
    <cellStyle name="تمييز2" xfId="28"/>
    <cellStyle name="تمييز3" xfId="29"/>
    <cellStyle name="تمييز4" xfId="30"/>
    <cellStyle name="تمييز5" xfId="31"/>
    <cellStyle name="تمييز6" xfId="32"/>
    <cellStyle name="جيد" xfId="33"/>
    <cellStyle name="حساب" xfId="34"/>
    <cellStyle name="خلية تدقيق" xfId="35"/>
    <cellStyle name="خلية مرتبطة" xfId="36"/>
    <cellStyle name="سيئ" xfId="37"/>
    <cellStyle name="عادي_Book1" xfId="38"/>
    <cellStyle name="عملة [0]_001" xfId="39"/>
    <cellStyle name="عملة_001" xfId="40"/>
    <cellStyle name="عنوان" xfId="41"/>
    <cellStyle name="عنوان 1" xfId="42"/>
    <cellStyle name="عنوان 2" xfId="43"/>
    <cellStyle name="عنوان 3" xfId="44"/>
    <cellStyle name="عنوان 4" xfId="45"/>
    <cellStyle name="فاصلة [0]_ايرادات 1+2" xfId="46"/>
    <cellStyle name="فاصلة_ايرادات 1+2" xfId="47"/>
    <cellStyle name="محايد" xfId="48"/>
    <cellStyle name="ملاحظة" xfId="49"/>
    <cellStyle name="نص تحذير" xfId="50"/>
    <cellStyle name="نص توضيحي" xfId="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585;&#1578;&#1576;&#1575;&#1578;%202017&#1580;&#1580;&#1583;&#1583;&#1583;&#1583;&#1583;&#1583;&#1583;&#1583;&#1583;&#1583;&#1583;&#1583;&#158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أستمارة المرتب  (3)"/>
      <sheetName val="أستمارة المرتب  (2)"/>
      <sheetName val="ضريبة كسب عمل  (2)"/>
      <sheetName val="ضريبة كسب عمل "/>
      <sheetName val="متغيرات 2017"/>
      <sheetName val="متغيرات"/>
      <sheetName val="اساسى المرتب "/>
      <sheetName val="اساسى المرتب  اداريين"/>
      <sheetName val="اساسى المرتب  تمريض 2016"/>
      <sheetName val="مكافأة 2015"/>
      <sheetName val="شرائح ضرائب المكافأت "/>
      <sheetName val="مفردات عبد الستار"/>
      <sheetName val="مفردات فاطمه"/>
      <sheetName val="صبحى"/>
      <sheetName val="موسى"/>
      <sheetName val="حسام"/>
      <sheetName val="فايد"/>
      <sheetName val="ابو زيد"/>
      <sheetName val="شادية"/>
      <sheetName val="شادية (3)"/>
      <sheetName val="ماجده"/>
      <sheetName val="سلوى"/>
      <sheetName val="فؤاد"/>
      <sheetName val="اسماء"/>
      <sheetName val="هانى "/>
      <sheetName val="ايمات"/>
      <sheetName val="ابوزيد"/>
      <sheetName val="حنان"/>
      <sheetName val="السيد"/>
      <sheetName val="محمود"/>
      <sheetName val="منال"/>
      <sheetName val="خالد"/>
      <sheetName val="عزيزه"/>
      <sheetName val="مرتبات يونية 2016 "/>
      <sheetName val="شادية (2)"/>
      <sheetName val="مكافأة 2016 "/>
      <sheetName val="احمد محفوظ"/>
      <sheetName val="مرتبات يونية 2016 اداريين"/>
      <sheetName val="مرتبات يناير 2017"/>
      <sheetName val="مرتبات فبراير 2017 "/>
      <sheetName val="مرتبات مارس 2017 "/>
      <sheetName val="مرتبات ابريل 2017  "/>
      <sheetName val="أستمارة المرتب "/>
      <sheetName val="أستمارة المرتب  (4)"/>
      <sheetName val="أستمارة المرتب  (5)"/>
      <sheetName val="مرتب"/>
      <sheetName val="استمار1"/>
      <sheetName val="مرتب (2)"/>
      <sheetName val="استمارة2"/>
      <sheetName val="مرتبات اداريين"/>
      <sheetName val="استمارة3"/>
      <sheetName val="الاجماليات"/>
      <sheetName val="المكافأة"/>
      <sheetName val="استمار1 (2)"/>
      <sheetName val="استمارة2 (2)"/>
      <sheetName val="استمارة3 (2)"/>
      <sheetName val="استمارة3 (3)"/>
      <sheetName val="علاوة 2016"/>
      <sheetName val="استمار1 (3)"/>
      <sheetName val="استمارة2 (3)"/>
      <sheetName val="استمارة2 (4)"/>
      <sheetName val="امال"/>
      <sheetName val="منال كحله"/>
      <sheetName val="نظلة"/>
      <sheetName val="فايزة"/>
      <sheetName val="عزت"/>
      <sheetName val="السخاوى"/>
      <sheetName val="ايمان"/>
      <sheetName val="سلوى 2"/>
      <sheetName val="فروق1"/>
      <sheetName val="فروق2"/>
      <sheetName val="عبير عثمان "/>
      <sheetName val="ايمان سيد "/>
      <sheetName val="عبير "/>
      <sheetName val="امال (2)"/>
      <sheetName val="هانى"/>
      <sheetName val="اشرف"/>
      <sheetName val="محمود شهاب"/>
      <sheetName val="عيد هيبه"/>
      <sheetName val="جويدة"/>
      <sheetName val="الدسوق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20">
          <cell r="X20">
            <v>6</v>
          </cell>
        </row>
        <row r="25">
          <cell r="BL25">
            <v>17</v>
          </cell>
        </row>
        <row r="26">
          <cell r="G26">
            <v>18576.64</v>
          </cell>
          <cell r="H26">
            <v>2786.5</v>
          </cell>
          <cell r="I26">
            <v>185.77</v>
          </cell>
          <cell r="J26">
            <v>371.52</v>
          </cell>
          <cell r="K26">
            <v>278.64</v>
          </cell>
          <cell r="M26">
            <v>1010</v>
          </cell>
          <cell r="N26">
            <v>1013.4</v>
          </cell>
          <cell r="O26">
            <v>1023.41</v>
          </cell>
          <cell r="P26">
            <v>1095.6199999999999</v>
          </cell>
          <cell r="Q26">
            <v>68</v>
          </cell>
          <cell r="R26">
            <v>76</v>
          </cell>
          <cell r="S26">
            <v>5814.85</v>
          </cell>
          <cell r="T26">
            <v>20450.560000000001</v>
          </cell>
          <cell r="U26">
            <v>2908</v>
          </cell>
          <cell r="V26">
            <v>17444.439999999999</v>
          </cell>
          <cell r="W26">
            <v>2908</v>
          </cell>
          <cell r="Y26">
            <v>11</v>
          </cell>
          <cell r="AA26">
            <v>5725</v>
          </cell>
          <cell r="AC26">
            <v>41310</v>
          </cell>
          <cell r="AE26">
            <v>6196.5</v>
          </cell>
          <cell r="AF26">
            <v>413.1</v>
          </cell>
          <cell r="AH26">
            <v>170</v>
          </cell>
          <cell r="AI26">
            <v>3231.33</v>
          </cell>
          <cell r="AO26">
            <v>1857.66</v>
          </cell>
          <cell r="AP26">
            <v>1486.13</v>
          </cell>
          <cell r="AQ26">
            <v>92.89</v>
          </cell>
          <cell r="AT26">
            <v>4131</v>
          </cell>
          <cell r="AU26">
            <v>76.5</v>
          </cell>
          <cell r="AV26">
            <v>34</v>
          </cell>
          <cell r="AW26">
            <v>1300.3599999999999</v>
          </cell>
          <cell r="AX26">
            <v>486.56</v>
          </cell>
          <cell r="BC26">
            <v>160.6</v>
          </cell>
          <cell r="BD26">
            <v>4</v>
          </cell>
          <cell r="BE26">
            <v>277.83999999999997</v>
          </cell>
          <cell r="BF26">
            <v>10.52</v>
          </cell>
          <cell r="BG26">
            <v>0.36</v>
          </cell>
        </row>
      </sheetData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5"/>
  <sheetViews>
    <sheetView rightToLeft="1" topLeftCell="E1" workbookViewId="0">
      <selection activeCell="Q38" sqref="Q38"/>
    </sheetView>
  </sheetViews>
  <sheetFormatPr defaultRowHeight="14.25" x14ac:dyDescent="0.2"/>
  <cols>
    <col min="1" max="4" width="0" hidden="1" customWidth="1"/>
    <col min="5" max="5" width="12.875" customWidth="1"/>
    <col min="6" max="6" width="8.125" hidden="1" customWidth="1"/>
    <col min="7" max="7" width="0" hidden="1" customWidth="1"/>
    <col min="8" max="8" width="12.5" customWidth="1"/>
    <col min="11" max="11" width="10.25" customWidth="1"/>
    <col min="35" max="35" width="9.25" customWidth="1"/>
    <col min="37" max="37" width="12.625" customWidth="1"/>
    <col min="55" max="55" width="12" customWidth="1"/>
    <col min="56" max="56" width="11.125" customWidth="1"/>
    <col min="62" max="62" width="12.625" customWidth="1"/>
    <col min="63" max="63" width="11.75" customWidth="1"/>
    <col min="65" max="65" width="23.875" customWidth="1"/>
  </cols>
  <sheetData>
    <row r="1" spans="1:65" x14ac:dyDescent="0.2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I1">
        <v>34</v>
      </c>
      <c r="AJ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</row>
    <row r="3" spans="1:65" ht="15" thickBot="1" x14ac:dyDescent="0.25"/>
    <row r="4" spans="1:65" ht="28.5" customHeight="1" x14ac:dyDescent="0.3">
      <c r="A4" s="21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20" t="s">
        <v>1</v>
      </c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20" t="s">
        <v>1</v>
      </c>
      <c r="AB4" s="20" t="s">
        <v>6</v>
      </c>
      <c r="AC4" s="7" t="s">
        <v>7</v>
      </c>
      <c r="AD4" s="10" t="s">
        <v>8</v>
      </c>
      <c r="AE4" s="10"/>
      <c r="AF4" s="10"/>
      <c r="AG4" s="20" t="s">
        <v>1</v>
      </c>
      <c r="AH4" s="11" t="s">
        <v>9</v>
      </c>
      <c r="AI4" s="19" t="s">
        <v>10</v>
      </c>
      <c r="AJ4" s="19"/>
      <c r="AK4" s="19"/>
      <c r="AL4" s="11" t="s">
        <v>12</v>
      </c>
      <c r="AM4" s="10" t="s">
        <v>13</v>
      </c>
      <c r="AN4" s="10"/>
      <c r="AO4" s="10"/>
      <c r="AP4" s="10"/>
      <c r="AQ4" s="10"/>
      <c r="AR4" s="10"/>
      <c r="AS4" s="10"/>
      <c r="AT4" s="10" t="s">
        <v>14</v>
      </c>
      <c r="AU4" s="10"/>
      <c r="AV4" s="10"/>
      <c r="AW4" s="10"/>
      <c r="AX4" s="10"/>
      <c r="AY4" s="10" t="s">
        <v>15</v>
      </c>
      <c r="AZ4" s="10"/>
      <c r="BA4" s="10"/>
      <c r="BB4" s="10"/>
      <c r="BC4" s="10" t="s">
        <v>16</v>
      </c>
      <c r="BD4" s="10"/>
      <c r="BE4" s="11" t="s">
        <v>17</v>
      </c>
      <c r="BF4" s="11" t="s">
        <v>18</v>
      </c>
      <c r="BG4" s="11" t="s">
        <v>19</v>
      </c>
      <c r="BH4" s="11" t="s">
        <v>20</v>
      </c>
      <c r="BI4" s="11" t="s">
        <v>21</v>
      </c>
      <c r="BJ4" s="12" t="s">
        <v>22</v>
      </c>
      <c r="BK4" s="11" t="s">
        <v>23</v>
      </c>
      <c r="BL4" s="13" t="s">
        <v>24</v>
      </c>
      <c r="BM4" s="14" t="s">
        <v>25</v>
      </c>
    </row>
    <row r="5" spans="1:65" ht="20.25" customHeight="1" x14ac:dyDescent="0.2">
      <c r="A5" s="22" t="s">
        <v>26</v>
      </c>
      <c r="B5" s="15" t="s">
        <v>27</v>
      </c>
      <c r="C5" s="15" t="s">
        <v>28</v>
      </c>
      <c r="D5" s="15" t="s">
        <v>29</v>
      </c>
      <c r="E5" s="23" t="s">
        <v>30</v>
      </c>
      <c r="F5" s="15" t="s">
        <v>31</v>
      </c>
      <c r="G5" s="15" t="s">
        <v>32</v>
      </c>
      <c r="H5" s="15" t="s">
        <v>33</v>
      </c>
      <c r="I5" s="15" t="s">
        <v>34</v>
      </c>
      <c r="J5" s="15" t="s">
        <v>35</v>
      </c>
      <c r="K5" s="15" t="s">
        <v>36</v>
      </c>
      <c r="L5" s="15" t="s">
        <v>37</v>
      </c>
      <c r="M5" s="18"/>
      <c r="N5" s="18" t="s">
        <v>38</v>
      </c>
      <c r="O5" s="23" t="s">
        <v>39</v>
      </c>
      <c r="P5" s="23" t="s">
        <v>40</v>
      </c>
      <c r="Q5" s="15" t="s">
        <v>41</v>
      </c>
      <c r="R5" s="15" t="s">
        <v>42</v>
      </c>
      <c r="S5" s="15" t="s">
        <v>43</v>
      </c>
      <c r="T5" s="15" t="s">
        <v>44</v>
      </c>
      <c r="U5" s="15" t="s">
        <v>45</v>
      </c>
      <c r="V5" s="15" t="s">
        <v>46</v>
      </c>
      <c r="W5" s="15" t="s">
        <v>47</v>
      </c>
      <c r="X5" s="15" t="s">
        <v>3</v>
      </c>
      <c r="Y5" s="15" t="s">
        <v>4</v>
      </c>
      <c r="Z5" s="15" t="s">
        <v>5</v>
      </c>
      <c r="AA5" s="18"/>
      <c r="AB5" s="18"/>
      <c r="AC5" s="6"/>
      <c r="AD5" s="15" t="s">
        <v>34</v>
      </c>
      <c r="AE5" s="15" t="s">
        <v>35</v>
      </c>
      <c r="AF5" s="15">
        <v>0.03</v>
      </c>
      <c r="AG5" s="18"/>
      <c r="AH5" s="15"/>
      <c r="AI5" s="18" t="s">
        <v>48</v>
      </c>
      <c r="AJ5" s="18" t="s">
        <v>49</v>
      </c>
      <c r="AK5" s="15" t="s">
        <v>11</v>
      </c>
      <c r="AL5" s="15"/>
      <c r="AM5" s="15" t="s">
        <v>34</v>
      </c>
      <c r="AN5" s="15" t="s">
        <v>35</v>
      </c>
      <c r="AO5" s="15" t="s">
        <v>36</v>
      </c>
      <c r="AP5" s="18" t="s">
        <v>37</v>
      </c>
      <c r="AQ5" s="15" t="s">
        <v>50</v>
      </c>
      <c r="AR5" s="15" t="s">
        <v>51</v>
      </c>
      <c r="AS5" s="15" t="s">
        <v>52</v>
      </c>
      <c r="AT5" s="15" t="s">
        <v>53</v>
      </c>
      <c r="AU5" s="15" t="s">
        <v>54</v>
      </c>
      <c r="AV5" s="15">
        <v>0.03</v>
      </c>
      <c r="AW5" s="15" t="s">
        <v>55</v>
      </c>
      <c r="AX5" s="15" t="s">
        <v>56</v>
      </c>
      <c r="AY5" s="15" t="s">
        <v>57</v>
      </c>
      <c r="AZ5" s="15" t="s">
        <v>58</v>
      </c>
      <c r="BA5" s="15" t="s">
        <v>59</v>
      </c>
      <c r="BB5" s="15" t="s">
        <v>60</v>
      </c>
      <c r="BC5" s="15" t="s">
        <v>61</v>
      </c>
      <c r="BD5" s="15" t="s">
        <v>62</v>
      </c>
      <c r="BE5" s="15"/>
      <c r="BF5" s="15"/>
      <c r="BG5" s="15"/>
      <c r="BH5" s="15"/>
      <c r="BI5" s="15"/>
      <c r="BJ5" s="15" t="s">
        <v>63</v>
      </c>
      <c r="BK5" s="15"/>
      <c r="BL5" s="16"/>
      <c r="BM5" s="17"/>
    </row>
    <row r="6" spans="1:65" x14ac:dyDescent="0.2">
      <c r="A6" s="22"/>
      <c r="B6" s="15"/>
      <c r="C6" s="15"/>
      <c r="D6" s="15"/>
      <c r="E6" s="24"/>
      <c r="F6" s="15"/>
      <c r="G6" s="15"/>
      <c r="H6" s="15"/>
      <c r="I6" s="15"/>
      <c r="J6" s="15"/>
      <c r="K6" s="15"/>
      <c r="L6" s="15"/>
      <c r="M6" s="18"/>
      <c r="N6" s="18"/>
      <c r="O6" s="24"/>
      <c r="P6" s="24"/>
      <c r="Q6" s="15"/>
      <c r="R6" s="15"/>
      <c r="S6" s="15"/>
      <c r="T6" s="15"/>
      <c r="U6" s="15"/>
      <c r="V6" s="15"/>
      <c r="W6" s="15"/>
      <c r="X6" s="15"/>
      <c r="Y6" s="15"/>
      <c r="Z6" s="15"/>
      <c r="AA6" s="18"/>
      <c r="AB6" s="18"/>
      <c r="AC6" s="6"/>
      <c r="AD6" s="15"/>
      <c r="AE6" s="15"/>
      <c r="AF6" s="15"/>
      <c r="AG6" s="18"/>
      <c r="AH6" s="15"/>
      <c r="AI6" s="18"/>
      <c r="AJ6" s="18"/>
      <c r="AK6" s="15"/>
      <c r="AL6" s="15"/>
      <c r="AM6" s="15"/>
      <c r="AN6" s="15"/>
      <c r="AO6" s="15"/>
      <c r="AP6" s="18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6"/>
      <c r="BM6" s="17"/>
    </row>
    <row r="7" spans="1:65" x14ac:dyDescent="0.2">
      <c r="A7" s="22"/>
      <c r="B7" s="15"/>
      <c r="C7" s="15"/>
      <c r="D7" s="15"/>
      <c r="E7" s="24"/>
      <c r="F7" s="15"/>
      <c r="G7" s="15"/>
      <c r="H7" s="15"/>
      <c r="I7" s="15"/>
      <c r="J7" s="15"/>
      <c r="K7" s="15"/>
      <c r="L7" s="15"/>
      <c r="M7" s="18"/>
      <c r="N7" s="18"/>
      <c r="O7" s="24"/>
      <c r="P7" s="24"/>
      <c r="Q7" s="15"/>
      <c r="R7" s="15"/>
      <c r="S7" s="15"/>
      <c r="T7" s="15"/>
      <c r="U7" s="15"/>
      <c r="V7" s="15"/>
      <c r="W7" s="15"/>
      <c r="X7" s="15"/>
      <c r="Y7" s="15"/>
      <c r="Z7" s="15"/>
      <c r="AA7" s="18"/>
      <c r="AB7" s="18"/>
      <c r="AC7" s="6"/>
      <c r="AD7" s="15"/>
      <c r="AE7" s="15"/>
      <c r="AF7" s="15"/>
      <c r="AG7" s="18"/>
      <c r="AH7" s="15"/>
      <c r="AI7" s="18"/>
      <c r="AJ7" s="18"/>
      <c r="AK7" s="15"/>
      <c r="AL7" s="15"/>
      <c r="AM7" s="15"/>
      <c r="AN7" s="15"/>
      <c r="AO7" s="15"/>
      <c r="AP7" s="18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6"/>
      <c r="BM7" s="17"/>
    </row>
    <row r="8" spans="1:65" x14ac:dyDescent="0.2">
      <c r="A8" s="22"/>
      <c r="B8" s="15"/>
      <c r="C8" s="15"/>
      <c r="D8" s="15"/>
      <c r="E8" s="24"/>
      <c r="F8" s="15"/>
      <c r="G8" s="15"/>
      <c r="H8" s="15"/>
      <c r="I8" s="15"/>
      <c r="J8" s="15"/>
      <c r="K8" s="15"/>
      <c r="L8" s="15"/>
      <c r="M8" s="18"/>
      <c r="N8" s="18"/>
      <c r="O8" s="24"/>
      <c r="P8" s="24"/>
      <c r="Q8" s="15"/>
      <c r="R8" s="15"/>
      <c r="S8" s="15"/>
      <c r="T8" s="15"/>
      <c r="U8" s="15"/>
      <c r="V8" s="15"/>
      <c r="W8" s="15"/>
      <c r="X8" s="15"/>
      <c r="Y8" s="15"/>
      <c r="Z8" s="15"/>
      <c r="AA8" s="18"/>
      <c r="AB8" s="18"/>
      <c r="AC8" s="6"/>
      <c r="AD8" s="15"/>
      <c r="AE8" s="15"/>
      <c r="AF8" s="15"/>
      <c r="AG8" s="18"/>
      <c r="AH8" s="15"/>
      <c r="AI8" s="18"/>
      <c r="AJ8" s="18"/>
      <c r="AK8" s="15"/>
      <c r="AL8" s="15"/>
      <c r="AM8" s="15"/>
      <c r="AN8" s="15"/>
      <c r="AO8" s="15"/>
      <c r="AP8" s="18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6"/>
      <c r="BM8" s="17"/>
    </row>
    <row r="9" spans="1:65" ht="21" customHeight="1" x14ac:dyDescent="0.3">
      <c r="A9" s="22"/>
      <c r="B9" s="15"/>
      <c r="C9" s="15"/>
      <c r="D9" s="15"/>
      <c r="E9" s="25"/>
      <c r="F9" s="15"/>
      <c r="G9" s="15"/>
      <c r="H9" s="15"/>
      <c r="I9" s="15"/>
      <c r="J9" s="15"/>
      <c r="K9" s="15"/>
      <c r="L9" s="15"/>
      <c r="M9" s="18"/>
      <c r="N9" s="18"/>
      <c r="O9" s="25"/>
      <c r="P9" s="25"/>
      <c r="Q9" s="15"/>
      <c r="R9" s="15"/>
      <c r="S9" s="15"/>
      <c r="T9" s="15"/>
      <c r="U9" s="15"/>
      <c r="V9" s="15"/>
      <c r="W9" s="15"/>
      <c r="X9" s="15"/>
      <c r="Y9" s="15"/>
      <c r="Z9" s="15"/>
      <c r="AA9" s="18"/>
      <c r="AB9" s="18"/>
      <c r="AC9" s="1"/>
      <c r="AD9" s="15"/>
      <c r="AE9" s="15"/>
      <c r="AF9" s="15"/>
      <c r="AG9" s="18"/>
      <c r="AH9" s="15"/>
      <c r="AI9" s="18"/>
      <c r="AJ9" s="18"/>
      <c r="AK9" s="15"/>
      <c r="AL9" s="15"/>
      <c r="AM9" s="15"/>
      <c r="AN9" s="15"/>
      <c r="AO9" s="15"/>
      <c r="AP9" s="18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6"/>
      <c r="BM9" s="17"/>
    </row>
    <row r="10" spans="1:65" ht="20.25" x14ac:dyDescent="0.3">
      <c r="A10" s="3">
        <v>650.65</v>
      </c>
      <c r="B10" s="1">
        <v>860.42</v>
      </c>
      <c r="C10" s="1">
        <v>870.42</v>
      </c>
      <c r="D10" s="1">
        <v>929.76</v>
      </c>
      <c r="E10" s="1">
        <v>929.76</v>
      </c>
      <c r="F10" s="1">
        <v>1203.8399999999999</v>
      </c>
      <c r="G10" s="1">
        <v>1552.2</v>
      </c>
      <c r="H10" s="1">
        <v>1510</v>
      </c>
      <c r="I10" s="1">
        <v>226.5</v>
      </c>
      <c r="J10" s="1">
        <v>15.1</v>
      </c>
      <c r="K10" s="1">
        <v>30.2</v>
      </c>
      <c r="L10" s="1">
        <v>45.3</v>
      </c>
      <c r="M10" s="1">
        <v>1827.1</v>
      </c>
      <c r="N10" s="1">
        <v>70</v>
      </c>
      <c r="O10" s="1">
        <v>87.04</v>
      </c>
      <c r="P10" s="1">
        <v>92.98</v>
      </c>
      <c r="Q10" s="1">
        <v>4</v>
      </c>
      <c r="R10" s="1">
        <v>2</v>
      </c>
      <c r="S10" s="1">
        <v>464.88</v>
      </c>
      <c r="T10" s="1">
        <v>1859.52</v>
      </c>
      <c r="U10" s="1">
        <v>232</v>
      </c>
      <c r="V10" s="1">
        <v>1394.64</v>
      </c>
      <c r="W10" s="1">
        <v>232</v>
      </c>
      <c r="X10" s="1"/>
      <c r="Y10" s="1"/>
      <c r="Z10" s="1">
        <v>300</v>
      </c>
      <c r="AA10" s="1">
        <v>4739.0600000000004</v>
      </c>
      <c r="AB10" s="1">
        <v>3360</v>
      </c>
      <c r="AC10" s="1">
        <v>1379.06</v>
      </c>
      <c r="AD10" s="1">
        <v>504</v>
      </c>
      <c r="AE10" s="1">
        <v>33.6</v>
      </c>
      <c r="AF10" s="1">
        <v>100.8</v>
      </c>
      <c r="AG10" s="1">
        <v>638.4</v>
      </c>
      <c r="AH10" s="1">
        <v>438.24</v>
      </c>
      <c r="AI10" s="1">
        <v>10</v>
      </c>
      <c r="AJ10" s="1">
        <v>201.4</v>
      </c>
      <c r="AK10" s="1">
        <v>160.80000000000001</v>
      </c>
      <c r="AL10" s="1">
        <v>8015</v>
      </c>
      <c r="AM10" s="1">
        <v>226.5</v>
      </c>
      <c r="AN10" s="1">
        <v>15.1</v>
      </c>
      <c r="AO10" s="1">
        <v>30.2</v>
      </c>
      <c r="AP10" s="1">
        <v>45.3</v>
      </c>
      <c r="AQ10" s="1">
        <v>151</v>
      </c>
      <c r="AR10" s="1">
        <v>120.8</v>
      </c>
      <c r="AS10" s="1">
        <v>15.1</v>
      </c>
      <c r="AT10" s="1">
        <v>504</v>
      </c>
      <c r="AU10" s="1">
        <v>33.6</v>
      </c>
      <c r="AV10" s="1">
        <v>100.8</v>
      </c>
      <c r="AW10" s="1">
        <v>336</v>
      </c>
      <c r="AX10" s="1">
        <v>33.6</v>
      </c>
      <c r="AY10" s="1">
        <v>4.5</v>
      </c>
      <c r="AZ10" s="1">
        <v>2</v>
      </c>
      <c r="BA10" s="1">
        <v>1</v>
      </c>
      <c r="BB10" s="1">
        <v>105.7</v>
      </c>
      <c r="BC10" s="1">
        <v>98.87</v>
      </c>
      <c r="BD10" s="1">
        <v>9.06</v>
      </c>
      <c r="BE10" s="1"/>
      <c r="BF10" s="1"/>
      <c r="BG10" s="1"/>
      <c r="BH10" s="1"/>
      <c r="BI10" s="1"/>
      <c r="BJ10" s="1">
        <v>1.9999999999345163E-2</v>
      </c>
      <c r="BK10" s="1">
        <v>1833.15</v>
      </c>
      <c r="BL10" s="1">
        <v>6181.85</v>
      </c>
      <c r="BM10" s="2" t="s">
        <v>65</v>
      </c>
    </row>
    <row r="11" spans="1:65" ht="20.25" x14ac:dyDescent="0.3">
      <c r="A11" s="3">
        <v>505.84</v>
      </c>
      <c r="B11" s="1">
        <v>673.51</v>
      </c>
      <c r="C11" s="1">
        <v>673.51</v>
      </c>
      <c r="D11" s="1">
        <v>716.63</v>
      </c>
      <c r="E11" s="1">
        <v>716.63</v>
      </c>
      <c r="F11" s="1">
        <v>922.27</v>
      </c>
      <c r="G11" s="1">
        <v>1229.3</v>
      </c>
      <c r="H11" s="1">
        <v>1510</v>
      </c>
      <c r="I11" s="1">
        <v>226.5</v>
      </c>
      <c r="J11" s="1">
        <v>15.1</v>
      </c>
      <c r="K11" s="1">
        <v>30.2</v>
      </c>
      <c r="L11" s="1">
        <v>45.3</v>
      </c>
      <c r="M11" s="1">
        <v>1827.1</v>
      </c>
      <c r="N11" s="1">
        <v>62.5</v>
      </c>
      <c r="O11" s="1">
        <v>67.349999999999994</v>
      </c>
      <c r="P11" s="1">
        <v>71.66</v>
      </c>
      <c r="Q11" s="1">
        <v>4</v>
      </c>
      <c r="R11" s="1">
        <v>2</v>
      </c>
      <c r="S11" s="1">
        <v>358.32</v>
      </c>
      <c r="T11" s="1">
        <v>1254.0999999999999</v>
      </c>
      <c r="U11" s="1">
        <v>179</v>
      </c>
      <c r="V11" s="1">
        <v>1074.95</v>
      </c>
      <c r="W11" s="1">
        <v>179</v>
      </c>
      <c r="X11" s="1"/>
      <c r="Y11" s="1"/>
      <c r="Z11" s="1">
        <v>325</v>
      </c>
      <c r="AA11" s="1">
        <v>3577.88</v>
      </c>
      <c r="AB11" s="1">
        <v>3360</v>
      </c>
      <c r="AC11" s="1">
        <v>217.88</v>
      </c>
      <c r="AD11" s="1">
        <v>504</v>
      </c>
      <c r="AE11" s="1">
        <v>33.6</v>
      </c>
      <c r="AF11" s="1">
        <v>100.8</v>
      </c>
      <c r="AG11" s="1">
        <v>638.4</v>
      </c>
      <c r="AH11" s="1">
        <v>92.65</v>
      </c>
      <c r="AI11" s="1">
        <v>10</v>
      </c>
      <c r="AJ11" s="1">
        <v>302.10000000000002</v>
      </c>
      <c r="AK11" s="1">
        <v>241.2</v>
      </c>
      <c r="AL11" s="1">
        <v>6689.33</v>
      </c>
      <c r="AM11" s="1">
        <v>226.5</v>
      </c>
      <c r="AN11" s="1">
        <v>15.1</v>
      </c>
      <c r="AO11" s="1">
        <v>30.2</v>
      </c>
      <c r="AP11" s="1">
        <v>45.3</v>
      </c>
      <c r="AQ11" s="1">
        <v>151</v>
      </c>
      <c r="AR11" s="1">
        <v>120.8</v>
      </c>
      <c r="AS11" s="1">
        <v>15.1</v>
      </c>
      <c r="AT11" s="1">
        <v>504</v>
      </c>
      <c r="AU11" s="1">
        <v>33.6</v>
      </c>
      <c r="AV11" s="1">
        <v>100.8</v>
      </c>
      <c r="AW11" s="1">
        <v>336</v>
      </c>
      <c r="AX11" s="1">
        <v>33.6</v>
      </c>
      <c r="AY11" s="1">
        <v>4.5</v>
      </c>
      <c r="AZ11" s="1">
        <v>2</v>
      </c>
      <c r="BA11" s="1">
        <v>1</v>
      </c>
      <c r="BB11" s="1">
        <v>105.7</v>
      </c>
      <c r="BC11" s="1">
        <v>65.599999999999994</v>
      </c>
      <c r="BD11" s="1">
        <v>9.06</v>
      </c>
      <c r="BE11" s="1"/>
      <c r="BF11" s="1"/>
      <c r="BG11" s="1"/>
      <c r="BH11" s="1"/>
      <c r="BI11" s="1"/>
      <c r="BJ11" s="1">
        <v>2.0000000000254658E-2</v>
      </c>
      <c r="BK11" s="1">
        <v>1799.88</v>
      </c>
      <c r="BL11" s="1">
        <v>4889.45</v>
      </c>
      <c r="BM11" s="2" t="s">
        <v>66</v>
      </c>
    </row>
    <row r="12" spans="1:65" ht="20.25" x14ac:dyDescent="0.3">
      <c r="A12" s="3">
        <v>475.73</v>
      </c>
      <c r="B12" s="1">
        <v>627.25</v>
      </c>
      <c r="C12" s="1">
        <v>633.25</v>
      </c>
      <c r="D12" s="1">
        <v>673.88</v>
      </c>
      <c r="E12" s="1">
        <v>673.88</v>
      </c>
      <c r="F12" s="1">
        <v>866.53</v>
      </c>
      <c r="G12" s="1">
        <v>1115.3800000000001</v>
      </c>
      <c r="H12" s="1">
        <v>1475.65</v>
      </c>
      <c r="I12" s="1">
        <v>221.35</v>
      </c>
      <c r="J12" s="1">
        <v>14.76</v>
      </c>
      <c r="K12" s="1">
        <v>29.51</v>
      </c>
      <c r="L12" s="1">
        <v>44.27</v>
      </c>
      <c r="M12" s="1">
        <v>1785.54</v>
      </c>
      <c r="N12" s="1">
        <v>62.5</v>
      </c>
      <c r="O12" s="1">
        <v>63.33</v>
      </c>
      <c r="P12" s="1">
        <v>67.39</v>
      </c>
      <c r="Q12" s="1">
        <v>4</v>
      </c>
      <c r="R12" s="1">
        <v>6</v>
      </c>
      <c r="S12" s="1">
        <v>336.94</v>
      </c>
      <c r="T12" s="1">
        <v>1179.29</v>
      </c>
      <c r="U12" s="1">
        <v>168</v>
      </c>
      <c r="V12" s="1">
        <v>1010.82</v>
      </c>
      <c r="W12" s="1">
        <v>168</v>
      </c>
      <c r="X12" s="1"/>
      <c r="Y12" s="1"/>
      <c r="Z12" s="1">
        <v>325</v>
      </c>
      <c r="AA12" s="1">
        <v>3391.27</v>
      </c>
      <c r="AB12" s="1">
        <v>3360</v>
      </c>
      <c r="AC12" s="1">
        <v>31.27</v>
      </c>
      <c r="AD12" s="1">
        <v>504</v>
      </c>
      <c r="AE12" s="1">
        <v>33.6</v>
      </c>
      <c r="AF12" s="1">
        <v>100.8</v>
      </c>
      <c r="AG12" s="1">
        <v>638.4</v>
      </c>
      <c r="AH12" s="1">
        <v>0</v>
      </c>
      <c r="AI12" s="1">
        <v>10</v>
      </c>
      <c r="AJ12" s="1">
        <v>302.10000000000002</v>
      </c>
      <c r="AK12" s="1">
        <v>241.2</v>
      </c>
      <c r="AL12" s="1">
        <v>6368.51</v>
      </c>
      <c r="AM12" s="1">
        <v>221.35</v>
      </c>
      <c r="AN12" s="1">
        <v>14.76</v>
      </c>
      <c r="AO12" s="1">
        <v>29.51</v>
      </c>
      <c r="AP12" s="1">
        <v>44.27</v>
      </c>
      <c r="AQ12" s="1">
        <v>147.57</v>
      </c>
      <c r="AR12" s="1">
        <v>118.05</v>
      </c>
      <c r="AS12" s="1">
        <v>14.76</v>
      </c>
      <c r="AT12" s="1">
        <v>504</v>
      </c>
      <c r="AU12" s="1">
        <v>33.6</v>
      </c>
      <c r="AV12" s="1">
        <v>100.8</v>
      </c>
      <c r="AW12" s="1">
        <v>336</v>
      </c>
      <c r="AX12" s="1">
        <v>33.6</v>
      </c>
      <c r="AY12" s="1">
        <v>4.5</v>
      </c>
      <c r="AZ12" s="1">
        <v>2</v>
      </c>
      <c r="BA12" s="1">
        <v>1</v>
      </c>
      <c r="BB12" s="1">
        <v>103.3</v>
      </c>
      <c r="BC12" s="1">
        <v>64.790000000000006</v>
      </c>
      <c r="BD12" s="1">
        <v>8.85</v>
      </c>
      <c r="BE12" s="1"/>
      <c r="BF12" s="1"/>
      <c r="BG12" s="1"/>
      <c r="BH12" s="1"/>
      <c r="BI12" s="1"/>
      <c r="BJ12" s="1">
        <v>0</v>
      </c>
      <c r="BK12" s="1">
        <v>1782.71</v>
      </c>
      <c r="BL12" s="1">
        <v>4585.8</v>
      </c>
      <c r="BM12" s="2" t="s">
        <v>67</v>
      </c>
    </row>
    <row r="13" spans="1:65" ht="20.25" x14ac:dyDescent="0.3">
      <c r="A13" s="3">
        <v>447.69</v>
      </c>
      <c r="B13" s="1">
        <v>592.09</v>
      </c>
      <c r="C13" s="1">
        <v>598.09</v>
      </c>
      <c r="D13" s="1">
        <v>643.01</v>
      </c>
      <c r="E13" s="1">
        <v>643.01</v>
      </c>
      <c r="F13" s="1">
        <v>826.63</v>
      </c>
      <c r="G13" s="1">
        <v>1064.3699999999999</v>
      </c>
      <c r="H13" s="1">
        <v>1416.02</v>
      </c>
      <c r="I13" s="1">
        <v>212.4</v>
      </c>
      <c r="J13" s="1">
        <v>14.16</v>
      </c>
      <c r="K13" s="1">
        <v>28.32</v>
      </c>
      <c r="L13" s="1">
        <v>42.48</v>
      </c>
      <c r="M13" s="1">
        <v>1713.38</v>
      </c>
      <c r="N13" s="1">
        <v>62.5</v>
      </c>
      <c r="O13" s="1">
        <v>59.81</v>
      </c>
      <c r="P13" s="1">
        <v>64.3</v>
      </c>
      <c r="Q13" s="1">
        <v>4</v>
      </c>
      <c r="R13" s="1">
        <v>2</v>
      </c>
      <c r="S13" s="1">
        <v>321.51</v>
      </c>
      <c r="T13" s="1">
        <v>1125.27</v>
      </c>
      <c r="U13" s="1">
        <v>161</v>
      </c>
      <c r="V13" s="1">
        <v>964.52</v>
      </c>
      <c r="W13" s="1">
        <v>161</v>
      </c>
      <c r="X13" s="1"/>
      <c r="Y13" s="1"/>
      <c r="Z13" s="1">
        <v>325</v>
      </c>
      <c r="AA13" s="1">
        <v>3250.91</v>
      </c>
      <c r="AB13" s="1">
        <v>3250.91</v>
      </c>
      <c r="AC13" s="1">
        <v>0</v>
      </c>
      <c r="AD13" s="1">
        <v>487.64</v>
      </c>
      <c r="AE13" s="1">
        <v>32.51</v>
      </c>
      <c r="AF13" s="1">
        <v>97.53</v>
      </c>
      <c r="AG13" s="1">
        <v>617.67999999999995</v>
      </c>
      <c r="AH13" s="1">
        <v>0</v>
      </c>
      <c r="AI13" s="1">
        <v>10</v>
      </c>
      <c r="AJ13" s="1">
        <v>201.4</v>
      </c>
      <c r="AK13" s="1">
        <v>160.80000000000001</v>
      </c>
      <c r="AL13" s="1">
        <v>5954.17</v>
      </c>
      <c r="AM13" s="1">
        <v>212.4</v>
      </c>
      <c r="AN13" s="1">
        <v>14.16</v>
      </c>
      <c r="AO13" s="1">
        <v>28.32</v>
      </c>
      <c r="AP13" s="1">
        <v>42.48</v>
      </c>
      <c r="AQ13" s="1">
        <v>141.6</v>
      </c>
      <c r="AR13" s="1">
        <v>113.28</v>
      </c>
      <c r="AS13" s="1">
        <v>14.16</v>
      </c>
      <c r="AT13" s="1">
        <v>487.64</v>
      </c>
      <c r="AU13" s="1">
        <v>32.51</v>
      </c>
      <c r="AV13" s="1">
        <v>97.53</v>
      </c>
      <c r="AW13" s="1">
        <v>325.08999999999997</v>
      </c>
      <c r="AX13" s="1">
        <v>32.51</v>
      </c>
      <c r="AY13" s="1">
        <v>4.5</v>
      </c>
      <c r="AZ13" s="1">
        <v>2</v>
      </c>
      <c r="BA13" s="1">
        <v>1</v>
      </c>
      <c r="BB13" s="1">
        <v>99.12</v>
      </c>
      <c r="BC13" s="1">
        <v>59.51</v>
      </c>
      <c r="BD13" s="1">
        <v>8.5</v>
      </c>
      <c r="BE13" s="1"/>
      <c r="BF13" s="1"/>
      <c r="BG13" s="1"/>
      <c r="BH13" s="1"/>
      <c r="BI13" s="1"/>
      <c r="BJ13" s="1">
        <v>1.0000000000036379E-2</v>
      </c>
      <c r="BK13" s="1">
        <v>1716.32</v>
      </c>
      <c r="BL13" s="1">
        <v>4237.8500000000004</v>
      </c>
      <c r="BM13" s="2" t="s">
        <v>68</v>
      </c>
    </row>
    <row r="14" spans="1:65" ht="20.25" x14ac:dyDescent="0.3">
      <c r="A14" s="3">
        <v>442.67</v>
      </c>
      <c r="B14" s="1">
        <v>584.87</v>
      </c>
      <c r="C14" s="1">
        <v>590.87</v>
      </c>
      <c r="D14" s="1">
        <v>629.22</v>
      </c>
      <c r="E14" s="1">
        <v>629.22</v>
      </c>
      <c r="F14" s="1">
        <v>810.72</v>
      </c>
      <c r="G14" s="1">
        <v>1045.26</v>
      </c>
      <c r="H14" s="1">
        <v>1394.28</v>
      </c>
      <c r="I14" s="1">
        <v>209.14</v>
      </c>
      <c r="J14" s="1">
        <v>13.94</v>
      </c>
      <c r="K14" s="1">
        <v>27.89</v>
      </c>
      <c r="L14" s="1">
        <v>41.83</v>
      </c>
      <c r="M14" s="1">
        <v>1687.08</v>
      </c>
      <c r="N14" s="1">
        <v>62.5</v>
      </c>
      <c r="O14" s="1">
        <v>59.09</v>
      </c>
      <c r="P14" s="1">
        <v>62.92</v>
      </c>
      <c r="Q14" s="1">
        <v>4</v>
      </c>
      <c r="R14" s="1">
        <v>2</v>
      </c>
      <c r="S14" s="1">
        <v>314.61</v>
      </c>
      <c r="T14" s="1">
        <v>1101.1400000000001</v>
      </c>
      <c r="U14" s="1">
        <v>157</v>
      </c>
      <c r="V14" s="1">
        <v>943.83</v>
      </c>
      <c r="W14" s="1">
        <v>157</v>
      </c>
      <c r="X14" s="1"/>
      <c r="Y14" s="1"/>
      <c r="Z14" s="1">
        <v>325</v>
      </c>
      <c r="AA14" s="1">
        <v>3189.09</v>
      </c>
      <c r="AB14" s="1">
        <v>3189.09</v>
      </c>
      <c r="AC14" s="1">
        <v>0</v>
      </c>
      <c r="AD14" s="1">
        <v>478.36</v>
      </c>
      <c r="AE14" s="1">
        <v>31.89</v>
      </c>
      <c r="AF14" s="1">
        <v>95.67</v>
      </c>
      <c r="AG14" s="1">
        <v>605.91999999999996</v>
      </c>
      <c r="AH14" s="1">
        <v>0</v>
      </c>
      <c r="AI14" s="1">
        <v>10</v>
      </c>
      <c r="AJ14" s="1">
        <v>257.85000000000002</v>
      </c>
      <c r="AK14" s="1">
        <v>196.2</v>
      </c>
      <c r="AL14" s="1">
        <v>5946.14</v>
      </c>
      <c r="AM14" s="1">
        <v>209.14</v>
      </c>
      <c r="AN14" s="1">
        <v>13.94</v>
      </c>
      <c r="AO14" s="1">
        <v>27.89</v>
      </c>
      <c r="AP14" s="1">
        <v>41.83</v>
      </c>
      <c r="AQ14" s="1">
        <v>139.43</v>
      </c>
      <c r="AR14" s="1">
        <v>111.54</v>
      </c>
      <c r="AS14" s="1">
        <v>13.94</v>
      </c>
      <c r="AT14" s="1">
        <v>478.36</v>
      </c>
      <c r="AU14" s="1">
        <v>31.89</v>
      </c>
      <c r="AV14" s="1">
        <v>95.67</v>
      </c>
      <c r="AW14" s="1">
        <v>318.91000000000003</v>
      </c>
      <c r="AX14" s="1">
        <v>31.89</v>
      </c>
      <c r="AY14" s="1">
        <v>4.5</v>
      </c>
      <c r="AZ14" s="1">
        <v>2</v>
      </c>
      <c r="BA14" s="1">
        <v>1</v>
      </c>
      <c r="BB14" s="1">
        <v>97.6</v>
      </c>
      <c r="BC14" s="1">
        <v>58.85</v>
      </c>
      <c r="BD14" s="1">
        <v>8.3699999999999992</v>
      </c>
      <c r="BE14" s="1"/>
      <c r="BF14" s="1"/>
      <c r="BG14" s="1"/>
      <c r="BH14" s="1"/>
      <c r="BI14" s="1"/>
      <c r="BJ14" s="1">
        <v>3.9999999999781724E-2</v>
      </c>
      <c r="BK14" s="1">
        <v>1686.79</v>
      </c>
      <c r="BL14" s="1">
        <v>4259.3500000000004</v>
      </c>
      <c r="BM14" s="2" t="s">
        <v>69</v>
      </c>
    </row>
    <row r="15" spans="1:65" ht="20.25" x14ac:dyDescent="0.3">
      <c r="A15" s="3">
        <v>434.48</v>
      </c>
      <c r="B15" s="1">
        <v>571.17999999999995</v>
      </c>
      <c r="C15" s="1">
        <v>576.17999999999995</v>
      </c>
      <c r="D15" s="1">
        <v>618.95000000000005</v>
      </c>
      <c r="E15" s="1">
        <v>618.95000000000005</v>
      </c>
      <c r="F15" s="1">
        <v>796.71</v>
      </c>
      <c r="G15" s="1">
        <v>1026.46</v>
      </c>
      <c r="H15" s="1">
        <v>1372.23</v>
      </c>
      <c r="I15" s="1">
        <v>205.83</v>
      </c>
      <c r="J15" s="1">
        <v>13.72</v>
      </c>
      <c r="K15" s="1">
        <v>27.44</v>
      </c>
      <c r="L15" s="1">
        <v>41.17</v>
      </c>
      <c r="M15" s="1">
        <v>1660.39</v>
      </c>
      <c r="N15" s="1">
        <v>62.5</v>
      </c>
      <c r="O15" s="1">
        <v>57.62</v>
      </c>
      <c r="P15" s="1">
        <v>61.9</v>
      </c>
      <c r="Q15" s="1">
        <v>4</v>
      </c>
      <c r="R15" s="1">
        <v>6</v>
      </c>
      <c r="S15" s="1">
        <v>309.48</v>
      </c>
      <c r="T15" s="1">
        <v>1083.1600000000001</v>
      </c>
      <c r="U15" s="1">
        <v>155</v>
      </c>
      <c r="V15" s="1">
        <v>928.43</v>
      </c>
      <c r="W15" s="1">
        <v>155</v>
      </c>
      <c r="X15" s="1"/>
      <c r="Y15" s="1"/>
      <c r="Z15" s="1">
        <v>350</v>
      </c>
      <c r="AA15" s="1">
        <v>3173.09</v>
      </c>
      <c r="AB15" s="1">
        <v>3173.09</v>
      </c>
      <c r="AC15" s="1">
        <v>0</v>
      </c>
      <c r="AD15" s="1">
        <v>475.96</v>
      </c>
      <c r="AE15" s="1">
        <v>31.73</v>
      </c>
      <c r="AF15" s="1">
        <v>95.19</v>
      </c>
      <c r="AG15" s="1">
        <v>602.88</v>
      </c>
      <c r="AH15" s="1">
        <v>0</v>
      </c>
      <c r="AI15" s="1">
        <v>10</v>
      </c>
      <c r="AJ15" s="1">
        <v>302.10000000000002</v>
      </c>
      <c r="AK15" s="1">
        <v>241.2</v>
      </c>
      <c r="AL15" s="1">
        <v>5989.66</v>
      </c>
      <c r="AM15" s="1">
        <v>205.83</v>
      </c>
      <c r="AN15" s="1">
        <v>13.72</v>
      </c>
      <c r="AO15" s="1">
        <v>27.44</v>
      </c>
      <c r="AP15" s="1">
        <v>41.17</v>
      </c>
      <c r="AQ15" s="1">
        <v>137.22</v>
      </c>
      <c r="AR15" s="1">
        <v>109.78</v>
      </c>
      <c r="AS15" s="1">
        <v>13.72</v>
      </c>
      <c r="AT15" s="1">
        <v>475.96</v>
      </c>
      <c r="AU15" s="1">
        <v>31.73</v>
      </c>
      <c r="AV15" s="1">
        <v>95.19</v>
      </c>
      <c r="AW15" s="1">
        <v>317.31</v>
      </c>
      <c r="AX15" s="1">
        <v>31.73</v>
      </c>
      <c r="AY15" s="1">
        <v>4.5</v>
      </c>
      <c r="AZ15" s="1">
        <v>2</v>
      </c>
      <c r="BA15" s="1">
        <v>1</v>
      </c>
      <c r="BB15" s="1">
        <v>96.06</v>
      </c>
      <c r="BC15" s="1">
        <v>58.77</v>
      </c>
      <c r="BD15" s="1">
        <v>8.23</v>
      </c>
      <c r="BE15" s="1"/>
      <c r="BF15" s="1"/>
      <c r="BG15" s="1"/>
      <c r="BH15" s="1"/>
      <c r="BI15" s="1" t="s">
        <v>64</v>
      </c>
      <c r="BJ15" s="1">
        <v>0</v>
      </c>
      <c r="BK15" s="1">
        <v>1671.36</v>
      </c>
      <c r="BL15" s="1">
        <v>4318.3</v>
      </c>
      <c r="BM15" s="2" t="s">
        <v>70</v>
      </c>
    </row>
    <row r="16" spans="1:65" ht="20.25" x14ac:dyDescent="0.3">
      <c r="A16" s="3">
        <v>0</v>
      </c>
      <c r="B16" s="1">
        <v>0</v>
      </c>
      <c r="C16" s="1">
        <v>0</v>
      </c>
      <c r="D16" s="1">
        <v>604.9</v>
      </c>
      <c r="E16" s="1">
        <v>604.9</v>
      </c>
      <c r="F16" s="1">
        <v>0</v>
      </c>
      <c r="G16" s="1">
        <v>1003.55</v>
      </c>
      <c r="H16" s="1">
        <v>1345.06</v>
      </c>
      <c r="I16" s="1">
        <v>201.76</v>
      </c>
      <c r="J16" s="1">
        <v>13.45</v>
      </c>
      <c r="K16" s="1">
        <v>26.9</v>
      </c>
      <c r="L16" s="1">
        <v>40.35</v>
      </c>
      <c r="M16" s="1">
        <v>1627.52</v>
      </c>
      <c r="N16" s="1">
        <v>62.5</v>
      </c>
      <c r="O16" s="1">
        <v>56.15</v>
      </c>
      <c r="P16" s="1">
        <v>60.49</v>
      </c>
      <c r="Q16" s="1">
        <v>4</v>
      </c>
      <c r="R16" s="1">
        <v>6</v>
      </c>
      <c r="S16" s="1">
        <v>302.45</v>
      </c>
      <c r="T16" s="1">
        <v>1058.58</v>
      </c>
      <c r="U16" s="1">
        <v>151</v>
      </c>
      <c r="V16" s="1">
        <v>907.35</v>
      </c>
      <c r="W16" s="1">
        <v>151</v>
      </c>
      <c r="X16" s="1"/>
      <c r="Y16" s="1"/>
      <c r="Z16" s="1">
        <v>350</v>
      </c>
      <c r="AA16" s="1">
        <v>3109.52</v>
      </c>
      <c r="AB16" s="1">
        <v>3109.52</v>
      </c>
      <c r="AC16" s="1">
        <v>0</v>
      </c>
      <c r="AD16" s="1">
        <v>466.43</v>
      </c>
      <c r="AE16" s="1">
        <v>31.1</v>
      </c>
      <c r="AF16" s="1">
        <v>93.29</v>
      </c>
      <c r="AG16" s="1">
        <v>590.82000000000005</v>
      </c>
      <c r="AH16" s="1">
        <v>0</v>
      </c>
      <c r="AI16" s="1">
        <v>10</v>
      </c>
      <c r="AJ16" s="1">
        <v>302.10000000000002</v>
      </c>
      <c r="AK16" s="1">
        <v>241.2</v>
      </c>
      <c r="AL16" s="1">
        <v>5881.16</v>
      </c>
      <c r="AM16" s="1">
        <v>201.76</v>
      </c>
      <c r="AN16" s="1">
        <v>13.45</v>
      </c>
      <c r="AO16" s="1">
        <v>26.9</v>
      </c>
      <c r="AP16" s="1">
        <v>40.35</v>
      </c>
      <c r="AQ16" s="1">
        <v>134.51</v>
      </c>
      <c r="AR16" s="1">
        <v>107.6</v>
      </c>
      <c r="AS16" s="1">
        <v>13.45</v>
      </c>
      <c r="AT16" s="1">
        <v>466.43</v>
      </c>
      <c r="AU16" s="1">
        <v>31.1</v>
      </c>
      <c r="AV16" s="1">
        <v>93.29</v>
      </c>
      <c r="AW16" s="1">
        <v>310.95</v>
      </c>
      <c r="AX16" s="1">
        <v>31.1</v>
      </c>
      <c r="AY16" s="1">
        <v>4.5</v>
      </c>
      <c r="AZ16" s="1">
        <v>2</v>
      </c>
      <c r="BA16" s="1">
        <v>1</v>
      </c>
      <c r="BB16" s="1">
        <v>94.15</v>
      </c>
      <c r="BC16" s="1">
        <v>35.5</v>
      </c>
      <c r="BD16" s="1">
        <v>8.07</v>
      </c>
      <c r="BE16" s="1"/>
      <c r="BF16" s="1"/>
      <c r="BG16" s="1"/>
      <c r="BH16" s="1"/>
      <c r="BI16" s="1"/>
      <c r="BJ16" s="1">
        <v>0</v>
      </c>
      <c r="BK16" s="1">
        <v>1616.11</v>
      </c>
      <c r="BL16" s="1">
        <v>4265.05</v>
      </c>
      <c r="BM16" s="2" t="s">
        <v>71</v>
      </c>
    </row>
    <row r="17" spans="1:65" ht="20.25" x14ac:dyDescent="0.3">
      <c r="A17" s="3">
        <v>423.2</v>
      </c>
      <c r="B17" s="1">
        <v>556.46</v>
      </c>
      <c r="C17" s="1">
        <v>561.46</v>
      </c>
      <c r="D17" s="1">
        <v>603.39</v>
      </c>
      <c r="E17" s="1">
        <v>603.39</v>
      </c>
      <c r="F17" s="1">
        <v>776.73</v>
      </c>
      <c r="G17" s="1">
        <v>1000.83</v>
      </c>
      <c r="H17" s="1">
        <v>1342.56</v>
      </c>
      <c r="I17" s="1">
        <v>201.38</v>
      </c>
      <c r="J17" s="1">
        <v>13.43</v>
      </c>
      <c r="K17" s="1">
        <v>26.85</v>
      </c>
      <c r="L17" s="1">
        <v>40.28</v>
      </c>
      <c r="M17" s="1">
        <v>1624.5</v>
      </c>
      <c r="N17" s="1">
        <v>62.5</v>
      </c>
      <c r="O17" s="1">
        <v>56.15</v>
      </c>
      <c r="P17" s="1">
        <v>60.34</v>
      </c>
      <c r="Q17" s="1">
        <v>4</v>
      </c>
      <c r="R17" s="1">
        <v>6</v>
      </c>
      <c r="S17" s="1">
        <v>301.7</v>
      </c>
      <c r="T17" s="1">
        <v>1055.93</v>
      </c>
      <c r="U17" s="1">
        <v>151</v>
      </c>
      <c r="V17" s="1">
        <v>905.09</v>
      </c>
      <c r="W17" s="1">
        <v>151</v>
      </c>
      <c r="X17" s="1"/>
      <c r="Y17" s="1"/>
      <c r="Z17" s="1">
        <v>350</v>
      </c>
      <c r="AA17" s="1">
        <v>3103.71</v>
      </c>
      <c r="AB17" s="1">
        <v>3103.71</v>
      </c>
      <c r="AC17" s="1">
        <v>0</v>
      </c>
      <c r="AD17" s="1">
        <v>465.56</v>
      </c>
      <c r="AE17" s="1">
        <v>31.04</v>
      </c>
      <c r="AF17" s="1">
        <v>93.11</v>
      </c>
      <c r="AG17" s="1">
        <v>589.71</v>
      </c>
      <c r="AH17" s="1">
        <v>0</v>
      </c>
      <c r="AI17" s="1">
        <v>10</v>
      </c>
      <c r="AJ17" s="1">
        <v>302.10000000000002</v>
      </c>
      <c r="AK17" s="1">
        <v>241.2</v>
      </c>
      <c r="AL17" s="1">
        <v>5871.22</v>
      </c>
      <c r="AM17" s="1">
        <v>201.38</v>
      </c>
      <c r="AN17" s="1">
        <v>13.43</v>
      </c>
      <c r="AO17" s="1">
        <v>26.85</v>
      </c>
      <c r="AP17" s="1">
        <v>40.28</v>
      </c>
      <c r="AQ17" s="1">
        <v>134.26</v>
      </c>
      <c r="AR17" s="1">
        <v>107.4</v>
      </c>
      <c r="AS17" s="1">
        <v>13.43</v>
      </c>
      <c r="AT17" s="1">
        <v>465.56</v>
      </c>
      <c r="AU17" s="1">
        <v>31.04</v>
      </c>
      <c r="AV17" s="1">
        <v>93.11</v>
      </c>
      <c r="AW17" s="1">
        <v>310.37</v>
      </c>
      <c r="AX17" s="1">
        <v>31.04</v>
      </c>
      <c r="AY17" s="1">
        <v>4.5</v>
      </c>
      <c r="AZ17" s="1">
        <v>2</v>
      </c>
      <c r="BA17" s="1">
        <v>1</v>
      </c>
      <c r="BB17" s="1">
        <v>93.98</v>
      </c>
      <c r="BC17" s="1">
        <v>35.5</v>
      </c>
      <c r="BD17" s="1">
        <v>8.06</v>
      </c>
      <c r="BE17" s="1"/>
      <c r="BF17" s="1"/>
      <c r="BG17" s="1"/>
      <c r="BH17" s="1"/>
      <c r="BI17" s="1"/>
      <c r="BJ17" s="1">
        <v>3.0000000000472937E-2</v>
      </c>
      <c r="BK17" s="1">
        <v>1613.22</v>
      </c>
      <c r="BL17" s="1">
        <v>4258</v>
      </c>
      <c r="BM17" s="2" t="s">
        <v>72</v>
      </c>
    </row>
    <row r="18" spans="1:65" ht="20.25" x14ac:dyDescent="0.3">
      <c r="A18" s="3"/>
      <c r="B18" s="1"/>
      <c r="C18" s="1">
        <v>0</v>
      </c>
      <c r="D18" s="1">
        <v>587.08000000000004</v>
      </c>
      <c r="E18" s="1">
        <v>587.08000000000004</v>
      </c>
      <c r="F18" s="1">
        <v>750.12</v>
      </c>
      <c r="G18" s="1">
        <v>977.61</v>
      </c>
      <c r="H18" s="1">
        <v>1315.45</v>
      </c>
      <c r="I18" s="1">
        <v>197.32</v>
      </c>
      <c r="J18" s="1">
        <v>13.15</v>
      </c>
      <c r="K18" s="1">
        <v>26.31</v>
      </c>
      <c r="L18" s="1">
        <v>39.46</v>
      </c>
      <c r="M18" s="1">
        <v>1591.69</v>
      </c>
      <c r="N18" s="1">
        <v>62.5</v>
      </c>
      <c r="O18" s="1">
        <v>54.85</v>
      </c>
      <c r="P18" s="1">
        <v>58.71</v>
      </c>
      <c r="Q18" s="1">
        <v>4</v>
      </c>
      <c r="R18" s="1">
        <v>0</v>
      </c>
      <c r="S18" s="1">
        <v>293.54000000000002</v>
      </c>
      <c r="T18" s="1">
        <v>1027.3900000000001</v>
      </c>
      <c r="U18" s="1">
        <v>147</v>
      </c>
      <c r="V18" s="1">
        <v>880.62</v>
      </c>
      <c r="W18" s="1">
        <v>147</v>
      </c>
      <c r="X18" s="1"/>
      <c r="Y18" s="1"/>
      <c r="Z18" s="1">
        <v>350</v>
      </c>
      <c r="AA18" s="1">
        <v>3025.61</v>
      </c>
      <c r="AB18" s="1">
        <v>3025.61</v>
      </c>
      <c r="AC18" s="1">
        <v>0</v>
      </c>
      <c r="AD18" s="1">
        <v>453.84</v>
      </c>
      <c r="AE18" s="1">
        <v>30.26</v>
      </c>
      <c r="AF18" s="1">
        <v>90.77</v>
      </c>
      <c r="AG18" s="1">
        <v>574.87</v>
      </c>
      <c r="AH18" s="1">
        <v>0</v>
      </c>
      <c r="AI18" s="1">
        <v>10</v>
      </c>
      <c r="AJ18" s="1">
        <v>100.7</v>
      </c>
      <c r="AK18" s="1">
        <v>80.400000000000006</v>
      </c>
      <c r="AL18" s="1">
        <v>5383.27</v>
      </c>
      <c r="AM18" s="1">
        <v>197.32</v>
      </c>
      <c r="AN18" s="1">
        <v>13.15</v>
      </c>
      <c r="AO18" s="1">
        <v>26.31</v>
      </c>
      <c r="AP18" s="1">
        <v>39.46</v>
      </c>
      <c r="AQ18" s="1">
        <v>131.55000000000001</v>
      </c>
      <c r="AR18" s="1">
        <v>105.24</v>
      </c>
      <c r="AS18" s="1">
        <v>13.15</v>
      </c>
      <c r="AT18" s="1">
        <v>453.84</v>
      </c>
      <c r="AU18" s="1">
        <v>30.26</v>
      </c>
      <c r="AV18" s="1">
        <v>90.77</v>
      </c>
      <c r="AW18" s="1">
        <v>302.56</v>
      </c>
      <c r="AX18" s="1">
        <v>30.26</v>
      </c>
      <c r="AY18" s="1">
        <v>4.5</v>
      </c>
      <c r="AZ18" s="1">
        <v>2</v>
      </c>
      <c r="BA18" s="1">
        <v>1</v>
      </c>
      <c r="BB18" s="1">
        <v>92.08</v>
      </c>
      <c r="BC18" s="1">
        <v>35.5</v>
      </c>
      <c r="BD18" s="1">
        <v>7.89</v>
      </c>
      <c r="BE18" s="1"/>
      <c r="BF18" s="1"/>
      <c r="BG18" s="1"/>
      <c r="BH18" s="1"/>
      <c r="BI18" s="1"/>
      <c r="BJ18" s="1">
        <v>3.0000000000018189E-2</v>
      </c>
      <c r="BK18" s="1">
        <v>1576.87</v>
      </c>
      <c r="BL18" s="1">
        <v>3806.4</v>
      </c>
      <c r="BM18" s="2" t="s">
        <v>73</v>
      </c>
    </row>
    <row r="19" spans="1:65" ht="20.25" x14ac:dyDescent="0.3">
      <c r="A19" s="3">
        <v>408.04</v>
      </c>
      <c r="B19" s="1">
        <v>530.47</v>
      </c>
      <c r="C19" s="1">
        <v>535.47</v>
      </c>
      <c r="D19" s="1">
        <v>576.14</v>
      </c>
      <c r="E19" s="1">
        <v>576.14</v>
      </c>
      <c r="F19" s="1">
        <v>742.8</v>
      </c>
      <c r="G19" s="1">
        <v>957.82</v>
      </c>
      <c r="H19" s="1">
        <v>1292.6500000000001</v>
      </c>
      <c r="I19" s="1">
        <v>193.9</v>
      </c>
      <c r="J19" s="1">
        <v>12.93</v>
      </c>
      <c r="K19" s="1">
        <v>25.85</v>
      </c>
      <c r="L19" s="1">
        <v>38.78</v>
      </c>
      <c r="M19" s="1">
        <v>1564.11</v>
      </c>
      <c r="N19" s="1">
        <v>62.5</v>
      </c>
      <c r="O19" s="1">
        <v>53.55</v>
      </c>
      <c r="P19" s="1">
        <v>57.61</v>
      </c>
      <c r="Q19" s="1">
        <v>4</v>
      </c>
      <c r="R19" s="1">
        <v>2</v>
      </c>
      <c r="S19" s="1">
        <v>288.07</v>
      </c>
      <c r="T19" s="1">
        <v>1008.25</v>
      </c>
      <c r="U19" s="1">
        <v>144</v>
      </c>
      <c r="V19" s="1">
        <v>864.21</v>
      </c>
      <c r="W19" s="1">
        <v>144</v>
      </c>
      <c r="X19" s="1">
        <v>6</v>
      </c>
      <c r="Y19" s="1"/>
      <c r="Z19" s="1">
        <v>350</v>
      </c>
      <c r="AA19" s="1">
        <v>2984.19</v>
      </c>
      <c r="AB19" s="1">
        <v>2984.19</v>
      </c>
      <c r="AC19" s="1">
        <v>0</v>
      </c>
      <c r="AD19" s="1">
        <v>447.63</v>
      </c>
      <c r="AE19" s="1">
        <v>29.84</v>
      </c>
      <c r="AF19" s="1">
        <v>89.53</v>
      </c>
      <c r="AG19" s="1">
        <v>567</v>
      </c>
      <c r="AH19" s="1">
        <v>0</v>
      </c>
      <c r="AI19" s="1">
        <v>10</v>
      </c>
      <c r="AJ19" s="1">
        <v>201.4</v>
      </c>
      <c r="AK19" s="1">
        <v>160.80000000000001</v>
      </c>
      <c r="AL19" s="1">
        <v>5487.5</v>
      </c>
      <c r="AM19" s="1">
        <v>193.9</v>
      </c>
      <c r="AN19" s="1">
        <v>12.93</v>
      </c>
      <c r="AO19" s="1">
        <v>25.85</v>
      </c>
      <c r="AP19" s="1">
        <v>38.78</v>
      </c>
      <c r="AQ19" s="1">
        <v>129.27000000000001</v>
      </c>
      <c r="AR19" s="1">
        <v>103.41</v>
      </c>
      <c r="AS19" s="1">
        <v>12.93</v>
      </c>
      <c r="AT19" s="1">
        <v>447.63</v>
      </c>
      <c r="AU19" s="1">
        <v>29.84</v>
      </c>
      <c r="AV19" s="1">
        <v>89.53</v>
      </c>
      <c r="AW19" s="1">
        <v>298.42</v>
      </c>
      <c r="AX19" s="1">
        <v>29.84</v>
      </c>
      <c r="AY19" s="1">
        <v>4.5</v>
      </c>
      <c r="AZ19" s="1">
        <v>2</v>
      </c>
      <c r="BA19" s="1">
        <v>1</v>
      </c>
      <c r="BB19" s="1">
        <v>90.49</v>
      </c>
      <c r="BC19" s="1">
        <v>35.5</v>
      </c>
      <c r="BD19" s="1">
        <v>7.76</v>
      </c>
      <c r="BE19" s="1"/>
      <c r="BF19" s="1"/>
      <c r="BG19" s="1"/>
      <c r="BH19" s="1"/>
      <c r="BI19" s="1"/>
      <c r="BJ19" s="1">
        <v>1.999999999979991E-2</v>
      </c>
      <c r="BK19" s="1">
        <v>1553.6</v>
      </c>
      <c r="BL19" s="1">
        <v>3933.9</v>
      </c>
      <c r="BM19" s="2" t="s">
        <v>74</v>
      </c>
    </row>
    <row r="20" spans="1:65" ht="20.25" x14ac:dyDescent="0.3">
      <c r="A20" s="3">
        <v>372.3</v>
      </c>
      <c r="B20" s="1">
        <v>488.37</v>
      </c>
      <c r="C20" s="1">
        <v>493.37</v>
      </c>
      <c r="D20" s="1">
        <v>524.64</v>
      </c>
      <c r="E20" s="1">
        <v>524.64</v>
      </c>
      <c r="F20" s="1">
        <v>676.52</v>
      </c>
      <c r="G20" s="1">
        <v>867.52</v>
      </c>
      <c r="H20" s="1">
        <v>1198.1099999999999</v>
      </c>
      <c r="I20" s="1">
        <v>179.72</v>
      </c>
      <c r="J20" s="1">
        <v>11.98</v>
      </c>
      <c r="K20" s="1">
        <v>23.96</v>
      </c>
      <c r="L20" s="1">
        <v>35.94</v>
      </c>
      <c r="M20" s="1">
        <v>1449.71</v>
      </c>
      <c r="N20" s="1">
        <v>47.5</v>
      </c>
      <c r="O20" s="1">
        <v>49.34</v>
      </c>
      <c r="P20" s="1">
        <v>52.46</v>
      </c>
      <c r="Q20" s="1">
        <v>4</v>
      </c>
      <c r="R20" s="1">
        <v>6</v>
      </c>
      <c r="S20" s="1">
        <v>262.32</v>
      </c>
      <c r="T20" s="1">
        <v>786.96</v>
      </c>
      <c r="U20" s="1">
        <v>131</v>
      </c>
      <c r="V20" s="1">
        <v>786.96</v>
      </c>
      <c r="W20" s="1">
        <v>131</v>
      </c>
      <c r="X20" s="1"/>
      <c r="Y20" s="1"/>
      <c r="Z20" s="1">
        <v>350</v>
      </c>
      <c r="AA20" s="1">
        <v>2607.54</v>
      </c>
      <c r="AB20" s="1">
        <v>2607.54</v>
      </c>
      <c r="AC20" s="1">
        <v>0</v>
      </c>
      <c r="AD20" s="1">
        <v>391.13</v>
      </c>
      <c r="AE20" s="1">
        <v>26.08</v>
      </c>
      <c r="AF20" s="1">
        <v>78.23</v>
      </c>
      <c r="AG20" s="1">
        <v>495.44</v>
      </c>
      <c r="AH20" s="1">
        <v>0</v>
      </c>
      <c r="AI20" s="1">
        <v>10</v>
      </c>
      <c r="AJ20" s="1">
        <v>302.10000000000002</v>
      </c>
      <c r="AK20" s="1">
        <v>241.2</v>
      </c>
      <c r="AL20" s="1">
        <v>5105.99</v>
      </c>
      <c r="AM20" s="1">
        <v>179.72</v>
      </c>
      <c r="AN20" s="1">
        <v>11.98</v>
      </c>
      <c r="AO20" s="1">
        <v>23.96</v>
      </c>
      <c r="AP20" s="1">
        <v>35.94</v>
      </c>
      <c r="AQ20" s="1">
        <v>119.81</v>
      </c>
      <c r="AR20" s="1">
        <v>95.85</v>
      </c>
      <c r="AS20" s="1">
        <v>11.98</v>
      </c>
      <c r="AT20" s="1">
        <v>391.13</v>
      </c>
      <c r="AU20" s="1">
        <v>26.08</v>
      </c>
      <c r="AV20" s="1">
        <v>78.23</v>
      </c>
      <c r="AW20" s="1">
        <v>260.75</v>
      </c>
      <c r="AX20" s="1">
        <v>26.08</v>
      </c>
      <c r="AY20" s="1">
        <v>4.5</v>
      </c>
      <c r="AZ20" s="1">
        <v>2</v>
      </c>
      <c r="BA20" s="1">
        <v>1</v>
      </c>
      <c r="BB20" s="1">
        <v>83.87</v>
      </c>
      <c r="BC20" s="1">
        <v>30.45</v>
      </c>
      <c r="BD20" s="1">
        <v>7.19</v>
      </c>
      <c r="BE20" s="1"/>
      <c r="BF20" s="1"/>
      <c r="BG20" s="1">
        <v>119.8</v>
      </c>
      <c r="BH20" s="1"/>
      <c r="BI20" s="1"/>
      <c r="BJ20" s="1">
        <v>1.999999999979991E-2</v>
      </c>
      <c r="BK20" s="1">
        <v>1510.34</v>
      </c>
      <c r="BL20" s="1">
        <v>3595.65</v>
      </c>
      <c r="BM20" s="2" t="s">
        <v>75</v>
      </c>
    </row>
    <row r="21" spans="1:65" ht="20.25" x14ac:dyDescent="0.3">
      <c r="A21" s="3"/>
      <c r="B21" s="1"/>
      <c r="C21" s="1"/>
      <c r="D21" s="1">
        <v>508.15</v>
      </c>
      <c r="E21" s="1">
        <v>508.15</v>
      </c>
      <c r="F21" s="1">
        <v>657.55</v>
      </c>
      <c r="G21" s="1">
        <v>847.66</v>
      </c>
      <c r="H21" s="1">
        <v>1174.5</v>
      </c>
      <c r="I21" s="1">
        <v>176.18</v>
      </c>
      <c r="J21" s="1">
        <v>11.75</v>
      </c>
      <c r="K21" s="1">
        <v>23.49</v>
      </c>
      <c r="L21" s="1">
        <v>35.24</v>
      </c>
      <c r="M21" s="1">
        <v>1421.16</v>
      </c>
      <c r="N21" s="1">
        <v>47.5</v>
      </c>
      <c r="O21" s="1">
        <v>47.71</v>
      </c>
      <c r="P21" s="1">
        <v>50.82</v>
      </c>
      <c r="Q21" s="1">
        <v>4</v>
      </c>
      <c r="R21" s="1">
        <v>2</v>
      </c>
      <c r="S21" s="1">
        <v>254.08</v>
      </c>
      <c r="T21" s="1">
        <v>762.23</v>
      </c>
      <c r="U21" s="1">
        <v>127</v>
      </c>
      <c r="V21" s="1">
        <v>762.23</v>
      </c>
      <c r="W21" s="1">
        <v>127</v>
      </c>
      <c r="X21" s="1"/>
      <c r="Y21" s="1"/>
      <c r="Z21" s="1">
        <v>350</v>
      </c>
      <c r="AA21" s="1">
        <v>2534.5700000000002</v>
      </c>
      <c r="AB21" s="1">
        <v>2534.5700000000002</v>
      </c>
      <c r="AC21" s="1">
        <v>0</v>
      </c>
      <c r="AD21" s="1">
        <v>380.19</v>
      </c>
      <c r="AE21" s="1">
        <v>25.35</v>
      </c>
      <c r="AF21" s="1">
        <v>76.040000000000006</v>
      </c>
      <c r="AG21" s="1">
        <v>481.58</v>
      </c>
      <c r="AH21" s="1">
        <v>0</v>
      </c>
      <c r="AI21" s="1">
        <v>10</v>
      </c>
      <c r="AJ21" s="1">
        <v>302.10000000000002</v>
      </c>
      <c r="AK21" s="1">
        <v>241.2</v>
      </c>
      <c r="AL21" s="1">
        <v>4990.6099999999997</v>
      </c>
      <c r="AM21" s="1">
        <v>176.18</v>
      </c>
      <c r="AN21" s="1">
        <v>11.75</v>
      </c>
      <c r="AO21" s="1">
        <v>23.49</v>
      </c>
      <c r="AP21" s="1">
        <v>35.24</v>
      </c>
      <c r="AQ21" s="1">
        <v>117.45</v>
      </c>
      <c r="AR21" s="1">
        <v>93.96</v>
      </c>
      <c r="AS21" s="1">
        <v>11.75</v>
      </c>
      <c r="AT21" s="1">
        <v>380.19</v>
      </c>
      <c r="AU21" s="1">
        <v>25.35</v>
      </c>
      <c r="AV21" s="1">
        <v>76.040000000000006</v>
      </c>
      <c r="AW21" s="1">
        <v>253.46</v>
      </c>
      <c r="AX21" s="1">
        <v>25.35</v>
      </c>
      <c r="AY21" s="1">
        <v>4.5</v>
      </c>
      <c r="AZ21" s="1">
        <v>2</v>
      </c>
      <c r="BA21" s="1">
        <v>1</v>
      </c>
      <c r="BB21" s="1">
        <v>82.22</v>
      </c>
      <c r="BC21" s="1">
        <v>30.45</v>
      </c>
      <c r="BD21" s="1">
        <v>7.05</v>
      </c>
      <c r="BE21" s="1"/>
      <c r="BF21" s="1"/>
      <c r="BG21" s="1"/>
      <c r="BH21" s="1"/>
      <c r="BI21" s="1"/>
      <c r="BJ21" s="1">
        <v>2.9999999999108694E-2</v>
      </c>
      <c r="BK21" s="1">
        <v>1357.46</v>
      </c>
      <c r="BL21" s="1">
        <v>3633.15</v>
      </c>
      <c r="BM21" s="2" t="s">
        <v>76</v>
      </c>
    </row>
    <row r="22" spans="1:65" ht="20.25" x14ac:dyDescent="0.3">
      <c r="A22" s="3">
        <v>340.3</v>
      </c>
      <c r="B22" s="1">
        <v>447.63</v>
      </c>
      <c r="C22" s="1">
        <v>452.63</v>
      </c>
      <c r="D22" s="1">
        <v>486.71</v>
      </c>
      <c r="E22" s="1">
        <v>486.71</v>
      </c>
      <c r="F22" s="1">
        <v>634.69000000000005</v>
      </c>
      <c r="G22" s="1">
        <v>820.74</v>
      </c>
      <c r="H22" s="1">
        <v>1142.57</v>
      </c>
      <c r="I22" s="1">
        <v>171.39</v>
      </c>
      <c r="J22" s="1">
        <v>11.43</v>
      </c>
      <c r="K22" s="1">
        <v>22.85</v>
      </c>
      <c r="L22" s="1">
        <v>34.28</v>
      </c>
      <c r="M22" s="1">
        <v>1382.52</v>
      </c>
      <c r="N22" s="1">
        <v>47.5</v>
      </c>
      <c r="O22" s="1">
        <v>45.26</v>
      </c>
      <c r="P22" s="1">
        <v>48.67</v>
      </c>
      <c r="Q22" s="1">
        <v>4</v>
      </c>
      <c r="R22" s="1">
        <v>6</v>
      </c>
      <c r="S22" s="1">
        <v>243.36</v>
      </c>
      <c r="T22" s="1">
        <v>730.07</v>
      </c>
      <c r="U22" s="1">
        <v>122</v>
      </c>
      <c r="V22" s="1">
        <v>730.07</v>
      </c>
      <c r="W22" s="1">
        <v>122</v>
      </c>
      <c r="X22" s="1"/>
      <c r="Y22" s="1">
        <v>11</v>
      </c>
      <c r="Z22" s="1">
        <v>350</v>
      </c>
      <c r="AA22" s="1">
        <v>2459.9299999999998</v>
      </c>
      <c r="AB22" s="1">
        <v>2459.9299999999998</v>
      </c>
      <c r="AC22" s="1">
        <v>0</v>
      </c>
      <c r="AD22" s="1">
        <v>368.99</v>
      </c>
      <c r="AE22" s="1">
        <v>24.6</v>
      </c>
      <c r="AF22" s="1">
        <v>73.8</v>
      </c>
      <c r="AG22" s="1">
        <v>467.39</v>
      </c>
      <c r="AH22" s="1">
        <v>0</v>
      </c>
      <c r="AI22" s="1">
        <v>10</v>
      </c>
      <c r="AJ22" s="1">
        <v>302.10000000000002</v>
      </c>
      <c r="AK22" s="1">
        <v>241.2</v>
      </c>
      <c r="AL22" s="1">
        <v>4863.1400000000003</v>
      </c>
      <c r="AM22" s="1">
        <v>171.39</v>
      </c>
      <c r="AN22" s="1">
        <v>11.43</v>
      </c>
      <c r="AO22" s="1">
        <v>22.85</v>
      </c>
      <c r="AP22" s="1">
        <v>34.28</v>
      </c>
      <c r="AQ22" s="1">
        <v>114.26</v>
      </c>
      <c r="AR22" s="1">
        <v>91.41</v>
      </c>
      <c r="AS22" s="1">
        <v>11.43</v>
      </c>
      <c r="AT22" s="1">
        <v>368.99</v>
      </c>
      <c r="AU22" s="1">
        <v>24.6</v>
      </c>
      <c r="AV22" s="1">
        <v>73.8</v>
      </c>
      <c r="AW22" s="1">
        <v>245.99</v>
      </c>
      <c r="AX22" s="1">
        <v>24.6</v>
      </c>
      <c r="AY22" s="1">
        <v>4.5</v>
      </c>
      <c r="AZ22" s="1">
        <v>2</v>
      </c>
      <c r="BA22" s="1">
        <v>1</v>
      </c>
      <c r="BB22" s="1">
        <v>79.98</v>
      </c>
      <c r="BC22" s="1">
        <v>30.45</v>
      </c>
      <c r="BD22" s="1">
        <v>6.86</v>
      </c>
      <c r="BE22" s="1"/>
      <c r="BF22" s="1"/>
      <c r="BG22" s="1"/>
      <c r="BH22" s="1"/>
      <c r="BI22" s="1">
        <v>10.52</v>
      </c>
      <c r="BJ22" s="1">
        <v>0</v>
      </c>
      <c r="BK22" s="1">
        <v>1330.34</v>
      </c>
      <c r="BL22" s="1">
        <v>3532.8</v>
      </c>
      <c r="BM22" s="2" t="s">
        <v>77</v>
      </c>
    </row>
    <row r="23" spans="1:65" ht="20.25" x14ac:dyDescent="0.3">
      <c r="A23" s="3">
        <v>340.7</v>
      </c>
      <c r="B23" s="1">
        <v>448.78</v>
      </c>
      <c r="C23" s="1">
        <v>453.78</v>
      </c>
      <c r="D23" s="1">
        <v>487.86</v>
      </c>
      <c r="E23" s="1">
        <v>487.86</v>
      </c>
      <c r="F23" s="1">
        <v>633.19000000000005</v>
      </c>
      <c r="G23" s="1">
        <v>819.3</v>
      </c>
      <c r="H23" s="1">
        <v>1141.1099999999999</v>
      </c>
      <c r="I23" s="1">
        <v>171.17</v>
      </c>
      <c r="J23" s="1">
        <v>11.41</v>
      </c>
      <c r="K23" s="1">
        <v>22.82</v>
      </c>
      <c r="L23" s="1">
        <v>34.229999999999997</v>
      </c>
      <c r="M23" s="1">
        <v>1380.74</v>
      </c>
      <c r="N23" s="1">
        <v>47.5</v>
      </c>
      <c r="O23" s="1">
        <v>45.38</v>
      </c>
      <c r="P23" s="1">
        <v>48.79</v>
      </c>
      <c r="Q23" s="1">
        <v>4</v>
      </c>
      <c r="R23" s="1">
        <v>6</v>
      </c>
      <c r="S23" s="1">
        <v>243.93</v>
      </c>
      <c r="T23" s="1">
        <v>731.79</v>
      </c>
      <c r="U23" s="1">
        <v>122</v>
      </c>
      <c r="V23" s="1">
        <v>731.79</v>
      </c>
      <c r="W23" s="1">
        <v>122</v>
      </c>
      <c r="X23" s="1"/>
      <c r="Y23" s="1"/>
      <c r="Z23" s="1">
        <v>350</v>
      </c>
      <c r="AA23" s="1">
        <v>2453.1799999999998</v>
      </c>
      <c r="AB23" s="1">
        <v>2453.1799999999998</v>
      </c>
      <c r="AC23" s="1">
        <v>0</v>
      </c>
      <c r="AD23" s="1">
        <v>367.98</v>
      </c>
      <c r="AE23" s="1">
        <v>24.53</v>
      </c>
      <c r="AF23" s="1">
        <v>73.599999999999994</v>
      </c>
      <c r="AG23" s="1">
        <v>466.11</v>
      </c>
      <c r="AH23" s="1">
        <v>0</v>
      </c>
      <c r="AI23" s="1">
        <v>10</v>
      </c>
      <c r="AJ23" s="1">
        <v>302.10000000000002</v>
      </c>
      <c r="AK23" s="1">
        <v>241.2</v>
      </c>
      <c r="AL23" s="1">
        <v>4853.33</v>
      </c>
      <c r="AM23" s="1">
        <v>171.17</v>
      </c>
      <c r="AN23" s="1">
        <v>11.41</v>
      </c>
      <c r="AO23" s="1">
        <v>22.82</v>
      </c>
      <c r="AP23" s="1">
        <v>34.229999999999997</v>
      </c>
      <c r="AQ23" s="1">
        <v>114.11</v>
      </c>
      <c r="AR23" s="1">
        <v>91.29</v>
      </c>
      <c r="AS23" s="1">
        <v>11.41</v>
      </c>
      <c r="AT23" s="1">
        <v>367.98</v>
      </c>
      <c r="AU23" s="1">
        <v>24.53</v>
      </c>
      <c r="AV23" s="1">
        <v>73.599999999999994</v>
      </c>
      <c r="AW23" s="1">
        <v>245.32</v>
      </c>
      <c r="AX23" s="1">
        <v>24.53</v>
      </c>
      <c r="AY23" s="1">
        <v>4.5</v>
      </c>
      <c r="AZ23" s="1">
        <v>2</v>
      </c>
      <c r="BA23" s="1">
        <v>1</v>
      </c>
      <c r="BB23" s="1">
        <v>79.88</v>
      </c>
      <c r="BC23" s="1">
        <v>30.45</v>
      </c>
      <c r="BD23" s="1">
        <v>6.85</v>
      </c>
      <c r="BE23" s="1"/>
      <c r="BF23" s="1"/>
      <c r="BG23" s="1"/>
      <c r="BH23" s="1"/>
      <c r="BI23" s="1"/>
      <c r="BJ23" s="1">
        <v>0</v>
      </c>
      <c r="BK23" s="1">
        <v>1317.08</v>
      </c>
      <c r="BL23" s="1">
        <v>3536.25</v>
      </c>
      <c r="BM23" s="2" t="s">
        <v>78</v>
      </c>
    </row>
    <row r="24" spans="1:65" ht="20.25" x14ac:dyDescent="0.3">
      <c r="A24" s="3">
        <v>339.5</v>
      </c>
      <c r="B24" s="1">
        <v>446.83</v>
      </c>
      <c r="C24" s="1">
        <v>451.83</v>
      </c>
      <c r="D24" s="1">
        <v>485.91</v>
      </c>
      <c r="E24" s="1">
        <v>485.91</v>
      </c>
      <c r="F24" s="1">
        <v>631.57000000000005</v>
      </c>
      <c r="G24" s="1">
        <v>817.5</v>
      </c>
      <c r="H24" s="1">
        <v>1138.93</v>
      </c>
      <c r="I24" s="1">
        <v>170.84</v>
      </c>
      <c r="J24" s="1">
        <v>11.39</v>
      </c>
      <c r="K24" s="1">
        <v>22.78</v>
      </c>
      <c r="L24" s="1">
        <v>34.17</v>
      </c>
      <c r="M24" s="1">
        <v>1378.11</v>
      </c>
      <c r="N24" s="1">
        <v>47.5</v>
      </c>
      <c r="O24" s="1">
        <v>45.18</v>
      </c>
      <c r="P24" s="1">
        <v>48.59</v>
      </c>
      <c r="Q24" s="1">
        <v>4</v>
      </c>
      <c r="R24" s="1">
        <v>6</v>
      </c>
      <c r="S24" s="1">
        <v>242.96</v>
      </c>
      <c r="T24" s="1">
        <v>728.87</v>
      </c>
      <c r="U24" s="1">
        <v>121</v>
      </c>
      <c r="V24" s="1">
        <v>728.87</v>
      </c>
      <c r="W24" s="1">
        <v>121</v>
      </c>
      <c r="X24" s="1"/>
      <c r="Y24" s="1"/>
      <c r="Z24" s="1">
        <v>350</v>
      </c>
      <c r="AA24" s="1">
        <v>2443.9699999999998</v>
      </c>
      <c r="AB24" s="1">
        <v>2443.9699999999998</v>
      </c>
      <c r="AC24" s="1">
        <v>0</v>
      </c>
      <c r="AD24" s="1">
        <v>366.6</v>
      </c>
      <c r="AE24" s="1">
        <v>24.44</v>
      </c>
      <c r="AF24" s="1">
        <v>73.319999999999993</v>
      </c>
      <c r="AG24" s="1">
        <v>464.36</v>
      </c>
      <c r="AH24" s="1">
        <v>0</v>
      </c>
      <c r="AI24" s="1">
        <v>10</v>
      </c>
      <c r="AJ24" s="1">
        <v>291.75</v>
      </c>
      <c r="AK24" s="1">
        <v>270.95999999999998</v>
      </c>
      <c r="AL24" s="1">
        <v>4859.1499999999996</v>
      </c>
      <c r="AM24" s="1">
        <v>170.84</v>
      </c>
      <c r="AN24" s="1">
        <v>11.39</v>
      </c>
      <c r="AO24" s="1">
        <v>22.78</v>
      </c>
      <c r="AP24" s="1">
        <v>34.17</v>
      </c>
      <c r="AQ24" s="1">
        <v>113.89</v>
      </c>
      <c r="AR24" s="1">
        <v>91.11</v>
      </c>
      <c r="AS24" s="1">
        <v>11.39</v>
      </c>
      <c r="AT24" s="1">
        <v>366.6</v>
      </c>
      <c r="AU24" s="1">
        <v>24.44</v>
      </c>
      <c r="AV24" s="1">
        <v>73.319999999999993</v>
      </c>
      <c r="AW24" s="1">
        <v>244.4</v>
      </c>
      <c r="AX24" s="1">
        <v>24.44</v>
      </c>
      <c r="AY24" s="1">
        <v>4.5</v>
      </c>
      <c r="AZ24" s="1">
        <v>2</v>
      </c>
      <c r="BA24" s="1">
        <v>1</v>
      </c>
      <c r="BB24" s="1">
        <v>79.73</v>
      </c>
      <c r="BC24" s="1">
        <v>30.45</v>
      </c>
      <c r="BD24" s="1">
        <v>6.83</v>
      </c>
      <c r="BE24" s="1"/>
      <c r="BF24" s="1"/>
      <c r="BG24" s="1"/>
      <c r="BH24" s="1"/>
      <c r="BI24" s="1"/>
      <c r="BJ24" s="1">
        <v>1.999999999979991E-2</v>
      </c>
      <c r="BK24" s="1">
        <v>1313.3</v>
      </c>
      <c r="BL24" s="1">
        <v>3545.85</v>
      </c>
      <c r="BM24" s="2" t="s">
        <v>79</v>
      </c>
    </row>
    <row r="25" spans="1:65" ht="21" thickBot="1" x14ac:dyDescent="0.35">
      <c r="A25" s="4">
        <v>5181.1000000000004</v>
      </c>
      <c r="B25" s="5">
        <v>6827.86</v>
      </c>
      <c r="C25" s="5">
        <v>6890.86</v>
      </c>
      <c r="D25" s="5">
        <v>9076.23</v>
      </c>
      <c r="E25" s="8">
        <v>9076.23</v>
      </c>
      <c r="F25" s="8">
        <v>10929.87</v>
      </c>
      <c r="G25" s="8">
        <v>15145.5</v>
      </c>
      <c r="H25" s="8">
        <v>19769.12</v>
      </c>
      <c r="I25" s="8">
        <v>2965.38</v>
      </c>
      <c r="J25" s="8">
        <v>197.7</v>
      </c>
      <c r="K25" s="8">
        <v>395.37</v>
      </c>
      <c r="L25" s="8">
        <v>593.08000000000004</v>
      </c>
      <c r="M25" s="8">
        <v>23920.65</v>
      </c>
      <c r="N25" s="8">
        <v>870</v>
      </c>
      <c r="O25" s="8">
        <v>847.81</v>
      </c>
      <c r="P25" s="8">
        <v>907.63</v>
      </c>
      <c r="Q25" s="8">
        <v>60</v>
      </c>
      <c r="R25" s="8">
        <v>60</v>
      </c>
      <c r="S25" s="8">
        <v>4538.1499999999996</v>
      </c>
      <c r="T25" s="8">
        <v>15492.55</v>
      </c>
      <c r="U25" s="8">
        <v>2268</v>
      </c>
      <c r="V25" s="8">
        <v>13614.38</v>
      </c>
      <c r="W25" s="8">
        <v>2268</v>
      </c>
      <c r="X25" s="8">
        <v>6</v>
      </c>
      <c r="Y25" s="8">
        <v>11</v>
      </c>
      <c r="Z25" s="8">
        <v>5100</v>
      </c>
      <c r="AA25" s="8">
        <v>46043.519999999997</v>
      </c>
      <c r="AB25" s="8">
        <v>44415.31</v>
      </c>
      <c r="AC25" s="8">
        <v>1628.21</v>
      </c>
      <c r="AD25" s="8">
        <v>6662.31</v>
      </c>
      <c r="AE25" s="8">
        <v>444.17</v>
      </c>
      <c r="AF25" s="8">
        <v>1332.48</v>
      </c>
      <c r="AG25" s="8">
        <v>8438.9599999999991</v>
      </c>
      <c r="AH25" s="8">
        <v>530.89</v>
      </c>
      <c r="AI25" s="8">
        <v>150</v>
      </c>
      <c r="AJ25" s="8">
        <v>3973.4</v>
      </c>
      <c r="AK25" s="8">
        <v>3200.76</v>
      </c>
      <c r="AL25" s="8">
        <v>86258.18</v>
      </c>
      <c r="AM25" s="8">
        <v>2965.38</v>
      </c>
      <c r="AN25" s="8">
        <v>197.7</v>
      </c>
      <c r="AO25" s="8">
        <v>395.37</v>
      </c>
      <c r="AP25" s="8">
        <v>593.08000000000004</v>
      </c>
      <c r="AQ25" s="8">
        <v>1976.93</v>
      </c>
      <c r="AR25" s="8">
        <v>1581.52</v>
      </c>
      <c r="AS25" s="8">
        <v>197.7</v>
      </c>
      <c r="AT25" s="8">
        <v>6662.31</v>
      </c>
      <c r="AU25" s="8">
        <v>444.17</v>
      </c>
      <c r="AV25" s="8">
        <v>1332.48</v>
      </c>
      <c r="AW25" s="8">
        <v>4441.53</v>
      </c>
      <c r="AX25" s="8">
        <v>444.17</v>
      </c>
      <c r="AY25" s="8">
        <v>67.5</v>
      </c>
      <c r="AZ25" s="8">
        <v>30</v>
      </c>
      <c r="BA25" s="8">
        <v>15</v>
      </c>
      <c r="BB25" s="8">
        <v>1383.86</v>
      </c>
      <c r="BC25" s="8">
        <v>700.64</v>
      </c>
      <c r="BD25" s="8">
        <v>118.63</v>
      </c>
      <c r="BE25" s="8">
        <v>0</v>
      </c>
      <c r="BF25" s="8">
        <v>0</v>
      </c>
      <c r="BG25" s="8">
        <v>119.8</v>
      </c>
      <c r="BH25" s="8">
        <v>0</v>
      </c>
      <c r="BI25" s="8">
        <v>10.52</v>
      </c>
      <c r="BJ25" s="8">
        <v>0.24</v>
      </c>
      <c r="BK25" s="8">
        <v>23678.53</v>
      </c>
      <c r="BL25" s="8">
        <v>62579.65</v>
      </c>
      <c r="BM25" s="9"/>
    </row>
  </sheetData>
  <mergeCells count="73">
    <mergeCell ref="BM4:BM9"/>
    <mergeCell ref="BG4:BG9"/>
    <mergeCell ref="BH4:BH9"/>
    <mergeCell ref="BI4:BI9"/>
    <mergeCell ref="BJ5:BJ9"/>
    <mergeCell ref="BK4:BK9"/>
    <mergeCell ref="BL4:BL9"/>
    <mergeCell ref="BC5:BC9"/>
    <mergeCell ref="BD5:BD9"/>
    <mergeCell ref="AY4:BB4"/>
    <mergeCell ref="BE4:BE9"/>
    <mergeCell ref="BC4:BD4"/>
    <mergeCell ref="BF4:BF9"/>
    <mergeCell ref="AX5:AX9"/>
    <mergeCell ref="AT4:AX4"/>
    <mergeCell ref="AY5:AY9"/>
    <mergeCell ref="AZ5:AZ9"/>
    <mergeCell ref="BA5:BA9"/>
    <mergeCell ref="BB5:BB9"/>
    <mergeCell ref="AS5:AS9"/>
    <mergeCell ref="AM4:AS4"/>
    <mergeCell ref="AT5:AT9"/>
    <mergeCell ref="AU5:AU9"/>
    <mergeCell ref="AV5:AV9"/>
    <mergeCell ref="AW5:AW9"/>
    <mergeCell ref="AM5:AM9"/>
    <mergeCell ref="AN5:AN9"/>
    <mergeCell ref="AO5:AO9"/>
    <mergeCell ref="AP5:AP9"/>
    <mergeCell ref="AQ5:AQ9"/>
    <mergeCell ref="AR5:AR9"/>
    <mergeCell ref="AH4:AH9"/>
    <mergeCell ref="AI5:AI9"/>
    <mergeCell ref="AJ5:AJ9"/>
    <mergeCell ref="AK5:AK9"/>
    <mergeCell ref="AI4:AK4"/>
    <mergeCell ref="AL4:AL9"/>
    <mergeCell ref="AC4:AC8"/>
    <mergeCell ref="AB4:AB9"/>
    <mergeCell ref="AD5:AD9"/>
    <mergeCell ref="AE5:AE9"/>
    <mergeCell ref="AF5:AF9"/>
    <mergeCell ref="AG4:AG9"/>
    <mergeCell ref="AD4:AF4"/>
    <mergeCell ref="X5:X9"/>
    <mergeCell ref="Y5:Y9"/>
    <mergeCell ref="Z5:Z9"/>
    <mergeCell ref="AA4:AA9"/>
    <mergeCell ref="N4:Z4"/>
    <mergeCell ref="T5:T9"/>
    <mergeCell ref="U5:U9"/>
    <mergeCell ref="V5:V9"/>
    <mergeCell ref="W5:W9"/>
    <mergeCell ref="N5:N9"/>
    <mergeCell ref="O5:O9"/>
    <mergeCell ref="P5:P9"/>
    <mergeCell ref="Q5:Q9"/>
    <mergeCell ref="R5:R9"/>
    <mergeCell ref="S5:S9"/>
    <mergeCell ref="J5:J9"/>
    <mergeCell ref="K5:K9"/>
    <mergeCell ref="L5:L9"/>
    <mergeCell ref="M4:M9"/>
    <mergeCell ref="A4:L4"/>
    <mergeCell ref="D5:D9"/>
    <mergeCell ref="E5:E9"/>
    <mergeCell ref="F5:F9"/>
    <mergeCell ref="G5:G9"/>
    <mergeCell ref="H5:H9"/>
    <mergeCell ref="I5:I9"/>
    <mergeCell ref="A5:A9"/>
    <mergeCell ref="B5:B9"/>
    <mergeCell ref="C5:C9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</sheetPr>
  <dimension ref="A1:AS78"/>
  <sheetViews>
    <sheetView rightToLeft="1" tabSelected="1" topLeftCell="I4" zoomScale="10" zoomScaleNormal="10" zoomScaleSheetLayoutView="24" workbookViewId="0">
      <selection activeCell="U53" sqref="U53"/>
    </sheetView>
  </sheetViews>
  <sheetFormatPr defaultRowHeight="12.75" x14ac:dyDescent="0.2"/>
  <cols>
    <col min="1" max="1" width="32.375" style="26" customWidth="1"/>
    <col min="2" max="2" width="43.375" style="26" customWidth="1"/>
    <col min="3" max="3" width="23.375" style="26" customWidth="1"/>
    <col min="4" max="4" width="85" style="26" customWidth="1"/>
    <col min="5" max="5" width="97.5" style="26" customWidth="1"/>
    <col min="6" max="6" width="65.875" style="26" customWidth="1"/>
    <col min="7" max="7" width="82.5" style="26" customWidth="1"/>
    <col min="8" max="8" width="121.75" style="26" customWidth="1"/>
    <col min="9" max="9" width="85.875" style="26" customWidth="1"/>
    <col min="10" max="10" width="23.375" style="26" customWidth="1"/>
    <col min="11" max="11" width="146.75" style="26" customWidth="1"/>
    <col min="12" max="12" width="120.5" style="26" customWidth="1"/>
    <col min="13" max="13" width="68.375" style="26" customWidth="1"/>
    <col min="14" max="14" width="49.625" style="26" customWidth="1"/>
    <col min="15" max="15" width="71.5" style="26" customWidth="1"/>
    <col min="16" max="16" width="16.75" style="26" hidden="1" customWidth="1"/>
    <col min="17" max="17" width="18.75" style="26" customWidth="1"/>
    <col min="18" max="18" width="147.25" style="26" customWidth="1"/>
    <col min="19" max="19" width="136.875" style="26" customWidth="1"/>
    <col min="20" max="20" width="227.625" style="26" customWidth="1"/>
    <col min="21" max="21" width="133.5" style="26" customWidth="1"/>
    <col min="22" max="22" width="107.75" style="26" customWidth="1"/>
    <col min="23" max="23" width="243.5" style="28" customWidth="1"/>
    <col min="24" max="24" width="194.5" style="28" customWidth="1"/>
    <col min="25" max="25" width="50.875" style="26" customWidth="1"/>
    <col min="26" max="26" width="108" style="26" customWidth="1"/>
    <col min="27" max="28" width="23.875" style="26" customWidth="1"/>
    <col min="29" max="29" width="77.25" style="26" customWidth="1"/>
    <col min="30" max="30" width="23.875" style="26" customWidth="1"/>
    <col min="31" max="31" width="86.375" style="26" customWidth="1"/>
    <col min="32" max="32" width="123.375" style="26" customWidth="1"/>
    <col min="33" max="33" width="23.875" style="26" customWidth="1"/>
    <col min="34" max="34" width="40.125" style="26" customWidth="1"/>
    <col min="35" max="35" width="26.375" style="26" customWidth="1"/>
    <col min="36" max="36" width="23.875" style="26" customWidth="1"/>
    <col min="37" max="37" width="78.625" style="26" customWidth="1"/>
    <col min="38" max="38" width="13.875" style="26" hidden="1" customWidth="1"/>
    <col min="39" max="39" width="32.625" style="26" customWidth="1"/>
    <col min="40" max="40" width="35.125" style="26" customWidth="1"/>
    <col min="41" max="41" width="23.875" style="26" customWidth="1"/>
    <col min="42" max="42" width="56.375" style="26" customWidth="1"/>
    <col min="43" max="44" width="97.625" style="26" customWidth="1"/>
    <col min="45" max="45" width="108.875" style="28" customWidth="1"/>
    <col min="46" max="52" width="38.375" style="28" customWidth="1"/>
    <col min="53" max="16384" width="9" style="28"/>
  </cols>
  <sheetData>
    <row r="1" spans="1:45" x14ac:dyDescent="0.2">
      <c r="W1" s="27"/>
    </row>
    <row r="2" spans="1:45" x14ac:dyDescent="0.2">
      <c r="W2" s="29"/>
    </row>
    <row r="6" spans="1:45" ht="99.75" customHeight="1" thickBot="1" x14ac:dyDescent="1.2">
      <c r="A6" s="30" t="s">
        <v>80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1"/>
      <c r="M6" s="32"/>
      <c r="N6" s="32"/>
      <c r="O6" s="32"/>
      <c r="P6" s="32"/>
    </row>
    <row r="7" spans="1:45" ht="150" customHeight="1" x14ac:dyDescent="1.1499999999999999">
      <c r="A7" s="30" t="s">
        <v>81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1"/>
      <c r="M7" s="32"/>
      <c r="N7" s="32"/>
      <c r="O7" s="32"/>
      <c r="P7" s="32"/>
      <c r="R7" s="33" t="s">
        <v>82</v>
      </c>
      <c r="S7" s="34"/>
      <c r="T7" s="34"/>
      <c r="U7" s="35"/>
      <c r="V7" s="34" t="s">
        <v>83</v>
      </c>
      <c r="W7" s="36"/>
      <c r="X7" s="37"/>
      <c r="Y7" s="38"/>
      <c r="Z7" s="39"/>
      <c r="AA7" s="40"/>
      <c r="AB7" s="41" t="s">
        <v>84</v>
      </c>
      <c r="AC7" s="41"/>
      <c r="AD7" s="41"/>
      <c r="AE7" s="41"/>
      <c r="AF7" s="41"/>
      <c r="AG7" s="41" t="s">
        <v>85</v>
      </c>
      <c r="AH7" s="41"/>
      <c r="AI7" s="42" t="s">
        <v>86</v>
      </c>
      <c r="AJ7" s="42"/>
      <c r="AK7" s="42"/>
      <c r="AL7" s="41"/>
      <c r="AM7" s="41" t="s">
        <v>87</v>
      </c>
      <c r="AN7" s="43"/>
      <c r="AO7" s="44"/>
      <c r="AP7" s="45" t="s">
        <v>88</v>
      </c>
      <c r="AQ7" s="45"/>
      <c r="AR7" s="45"/>
      <c r="AS7" s="45"/>
    </row>
    <row r="8" spans="1:45" ht="120" customHeight="1" x14ac:dyDescent="1.1499999999999999">
      <c r="A8" s="30" t="s">
        <v>89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1"/>
      <c r="M8" s="31"/>
      <c r="N8" s="46"/>
      <c r="O8" s="32"/>
      <c r="P8" s="32"/>
      <c r="R8" s="47" t="s">
        <v>90</v>
      </c>
      <c r="S8" s="48" t="s">
        <v>91</v>
      </c>
      <c r="T8" s="48" t="s">
        <v>92</v>
      </c>
      <c r="U8" s="48" t="s">
        <v>90</v>
      </c>
      <c r="V8" s="48" t="s">
        <v>91</v>
      </c>
      <c r="W8" s="49" t="s">
        <v>92</v>
      </c>
      <c r="Y8" s="50"/>
      <c r="Z8" s="39"/>
      <c r="AA8" s="40"/>
      <c r="AB8" s="41"/>
      <c r="AC8" s="41"/>
      <c r="AD8" s="41"/>
      <c r="AE8" s="41"/>
      <c r="AF8" s="51" t="s">
        <v>93</v>
      </c>
      <c r="AG8" s="41"/>
      <c r="AH8" s="41"/>
      <c r="AI8" s="41"/>
      <c r="AJ8" s="41"/>
      <c r="AK8" s="41"/>
      <c r="AL8" s="41"/>
      <c r="AM8" s="41"/>
      <c r="AN8" s="43"/>
      <c r="AO8" s="44"/>
      <c r="AP8" s="44"/>
      <c r="AQ8" s="52"/>
      <c r="AR8" s="52"/>
      <c r="AS8" s="53"/>
    </row>
    <row r="9" spans="1:45" ht="120" customHeight="1" x14ac:dyDescent="1.1499999999999999">
      <c r="A9" s="54" t="s">
        <v>94</v>
      </c>
      <c r="B9" s="54"/>
      <c r="C9" s="54"/>
      <c r="D9" s="54"/>
      <c r="E9" s="54"/>
      <c r="F9" s="54"/>
      <c r="G9" s="30" t="s">
        <v>95</v>
      </c>
      <c r="H9" s="30"/>
      <c r="I9" s="46"/>
      <c r="J9" s="46"/>
      <c r="K9" s="46"/>
      <c r="L9" s="46"/>
      <c r="M9" s="32"/>
      <c r="N9" s="32"/>
      <c r="O9" s="32"/>
      <c r="P9" s="32"/>
      <c r="R9" s="55"/>
      <c r="S9" s="56">
        <f>[1]مرتب!G26</f>
        <v>18576.64</v>
      </c>
      <c r="T9" s="57" t="s">
        <v>96</v>
      </c>
      <c r="U9" s="58" t="s">
        <v>97</v>
      </c>
      <c r="V9" s="58"/>
      <c r="W9" s="59"/>
      <c r="X9" s="60"/>
      <c r="Y9" s="50"/>
      <c r="Z9" s="39"/>
      <c r="AA9" s="40"/>
      <c r="AB9" s="41" t="s">
        <v>98</v>
      </c>
      <c r="AC9" s="41"/>
      <c r="AD9" s="41"/>
      <c r="AE9" s="41"/>
      <c r="AF9" s="61">
        <v>201</v>
      </c>
      <c r="AG9" s="41" t="s">
        <v>99</v>
      </c>
      <c r="AH9" s="41"/>
      <c r="AI9" s="41"/>
      <c r="AJ9" s="41"/>
      <c r="AK9" s="41"/>
      <c r="AL9" s="41"/>
      <c r="AM9" s="41" t="s">
        <v>100</v>
      </c>
      <c r="AN9" s="43"/>
      <c r="AO9" s="44"/>
      <c r="AP9" s="44"/>
      <c r="AQ9" s="52"/>
      <c r="AR9" s="52"/>
      <c r="AS9" s="53"/>
    </row>
    <row r="10" spans="1:45" ht="120" customHeight="1" x14ac:dyDescent="1.1499999999999999">
      <c r="A10" s="32"/>
      <c r="B10" s="32"/>
      <c r="C10" s="32"/>
      <c r="D10" s="32"/>
      <c r="E10" s="32"/>
      <c r="F10" s="32"/>
      <c r="G10" s="32"/>
      <c r="J10" s="31"/>
      <c r="K10" s="31"/>
      <c r="L10" s="31"/>
      <c r="M10" s="32"/>
      <c r="N10" s="32"/>
      <c r="O10" s="32"/>
      <c r="P10" s="32"/>
      <c r="R10" s="55"/>
      <c r="S10" s="56">
        <f>[1]مرتب!H26</f>
        <v>2786.5</v>
      </c>
      <c r="T10" s="62" t="s">
        <v>101</v>
      </c>
      <c r="U10" s="63"/>
      <c r="V10" s="56">
        <f>S10</f>
        <v>2786.5</v>
      </c>
      <c r="W10" s="64" t="s">
        <v>101</v>
      </c>
      <c r="Y10" s="65"/>
      <c r="Z10" s="39"/>
      <c r="AA10" s="40"/>
      <c r="AB10" s="41"/>
      <c r="AC10" s="41"/>
      <c r="AD10" s="41" t="s">
        <v>102</v>
      </c>
      <c r="AE10" s="41"/>
      <c r="AF10" s="61"/>
      <c r="AG10" s="42" t="s">
        <v>103</v>
      </c>
      <c r="AH10" s="42"/>
      <c r="AI10" s="41"/>
      <c r="AJ10" s="41"/>
      <c r="AK10" s="41"/>
      <c r="AL10" s="41"/>
      <c r="AM10" s="42" t="s">
        <v>104</v>
      </c>
      <c r="AN10" s="42"/>
      <c r="AO10" s="42"/>
      <c r="AP10" s="44"/>
      <c r="AQ10" s="52"/>
      <c r="AR10" s="52"/>
      <c r="AS10" s="53"/>
    </row>
    <row r="11" spans="1:45" ht="120" customHeight="1" x14ac:dyDescent="1.1499999999999999">
      <c r="A11" s="54" t="s">
        <v>105</v>
      </c>
      <c r="B11" s="54"/>
      <c r="C11" s="54"/>
      <c r="D11" s="54"/>
      <c r="E11" s="54"/>
      <c r="F11" s="54"/>
      <c r="G11" s="31"/>
      <c r="H11" s="31" t="s">
        <v>106</v>
      </c>
      <c r="J11" s="32"/>
      <c r="K11" s="32"/>
      <c r="L11" s="32"/>
      <c r="M11" s="32"/>
      <c r="N11" s="32"/>
      <c r="O11" s="32"/>
      <c r="P11" s="32"/>
      <c r="R11" s="55"/>
      <c r="S11" s="56">
        <f>[1]مرتب!I26</f>
        <v>185.77</v>
      </c>
      <c r="T11" s="62" t="s">
        <v>107</v>
      </c>
      <c r="U11" s="63"/>
      <c r="V11" s="56">
        <f>S11</f>
        <v>185.77</v>
      </c>
      <c r="W11" s="64" t="s">
        <v>107</v>
      </c>
      <c r="Y11" s="65"/>
      <c r="Z11" s="39"/>
      <c r="AA11" s="40" t="s">
        <v>108</v>
      </c>
      <c r="AB11" s="41"/>
      <c r="AC11" s="42" t="s">
        <v>109</v>
      </c>
      <c r="AD11" s="42"/>
      <c r="AE11" s="42"/>
      <c r="AF11" s="61" t="s">
        <v>110</v>
      </c>
      <c r="AG11" s="66" t="s">
        <v>111</v>
      </c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</row>
    <row r="12" spans="1:45" ht="120" customHeight="1" x14ac:dyDescent="1.1499999999999999">
      <c r="A12" s="54" t="s">
        <v>112</v>
      </c>
      <c r="B12" s="54"/>
      <c r="C12" s="54"/>
      <c r="D12" s="54"/>
      <c r="E12" s="54"/>
      <c r="F12" s="54"/>
      <c r="G12" s="31"/>
      <c r="H12" s="31" t="s">
        <v>113</v>
      </c>
      <c r="J12" s="32"/>
      <c r="K12" s="32"/>
      <c r="L12" s="32"/>
      <c r="M12" s="32"/>
      <c r="N12" s="32"/>
      <c r="O12" s="32"/>
      <c r="P12" s="67"/>
      <c r="R12" s="55"/>
      <c r="S12" s="56">
        <f>[1]مرتب!J26</f>
        <v>371.52</v>
      </c>
      <c r="T12" s="62" t="s">
        <v>114</v>
      </c>
      <c r="U12" s="63"/>
      <c r="V12" s="56">
        <f>S12</f>
        <v>371.52</v>
      </c>
      <c r="W12" s="64" t="s">
        <v>114</v>
      </c>
      <c r="Y12" s="65"/>
      <c r="Z12" s="39"/>
      <c r="AA12" s="40"/>
      <c r="AB12" s="41"/>
      <c r="AC12" s="41"/>
      <c r="AD12" s="41" t="s">
        <v>115</v>
      </c>
      <c r="AE12" s="41"/>
      <c r="AF12" s="41"/>
      <c r="AG12" s="41"/>
      <c r="AH12" s="41"/>
      <c r="AI12" s="41"/>
      <c r="AJ12" s="41"/>
      <c r="AK12" s="41"/>
      <c r="AL12" s="41"/>
      <c r="AM12" s="41"/>
      <c r="AN12" s="43"/>
      <c r="AO12" s="66"/>
      <c r="AP12" s="66"/>
      <c r="AQ12" s="66"/>
      <c r="AR12" s="66"/>
      <c r="AS12" s="66"/>
    </row>
    <row r="13" spans="1:45" ht="120" customHeight="1" x14ac:dyDescent="0.2">
      <c r="A13" s="68" t="s">
        <v>116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9"/>
      <c r="O13" s="69"/>
      <c r="P13" s="69"/>
      <c r="R13" s="55"/>
      <c r="S13" s="56">
        <f>[1]مرتب!K26</f>
        <v>278.64</v>
      </c>
      <c r="T13" s="62" t="s">
        <v>117</v>
      </c>
      <c r="U13" s="63"/>
      <c r="V13" s="56">
        <f>S13</f>
        <v>278.64</v>
      </c>
      <c r="W13" s="64" t="s">
        <v>118</v>
      </c>
      <c r="Y13" s="65"/>
      <c r="Z13" s="40" t="s">
        <v>119</v>
      </c>
      <c r="AA13" s="40"/>
      <c r="AB13" s="66" t="s">
        <v>111</v>
      </c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43"/>
      <c r="AO13" s="44"/>
      <c r="AP13" s="44"/>
      <c r="AQ13" s="52"/>
      <c r="AR13" s="52"/>
      <c r="AS13" s="53"/>
    </row>
    <row r="14" spans="1:45" ht="120" customHeight="1" x14ac:dyDescent="1.1499999999999999">
      <c r="A14" s="32"/>
      <c r="B14" s="70"/>
      <c r="C14" s="70"/>
      <c r="D14" s="67"/>
      <c r="E14" s="67"/>
      <c r="F14" s="67"/>
      <c r="G14" s="67"/>
      <c r="H14" s="31"/>
      <c r="I14" s="31" t="s">
        <v>120</v>
      </c>
      <c r="J14" s="32"/>
      <c r="K14" s="32"/>
      <c r="L14" s="32"/>
      <c r="M14" s="32"/>
      <c r="N14" s="32"/>
      <c r="O14" s="32"/>
      <c r="P14" s="67"/>
      <c r="R14" s="71">
        <f>ROUND(SUM(S9:S13),2)</f>
        <v>22199.07</v>
      </c>
      <c r="S14" s="72"/>
      <c r="T14" s="73" t="s">
        <v>121</v>
      </c>
      <c r="U14" s="63"/>
      <c r="V14" s="56">
        <f>[1]مرتب!AO26</f>
        <v>1857.66</v>
      </c>
      <c r="W14" s="64" t="s">
        <v>122</v>
      </c>
      <c r="Y14" s="65"/>
      <c r="Z14" s="39"/>
      <c r="AA14" s="40"/>
      <c r="AB14" s="41"/>
      <c r="AC14" s="41"/>
      <c r="AD14" s="41"/>
      <c r="AE14" s="41"/>
      <c r="AF14" s="41" t="s">
        <v>123</v>
      </c>
      <c r="AG14" s="41"/>
      <c r="AH14" s="41"/>
      <c r="AI14" s="41"/>
      <c r="AJ14" s="41" t="s">
        <v>124</v>
      </c>
      <c r="AK14" s="41"/>
      <c r="AL14" s="41"/>
      <c r="AM14" s="41"/>
      <c r="AN14" s="43"/>
      <c r="AO14" s="44"/>
      <c r="AP14" s="44"/>
      <c r="AQ14" s="52"/>
      <c r="AR14" s="52"/>
      <c r="AS14" s="53"/>
    </row>
    <row r="15" spans="1:45" ht="120" customHeight="1" x14ac:dyDescent="1.2">
      <c r="A15" s="32"/>
      <c r="B15" s="70"/>
      <c r="C15" s="74" t="s">
        <v>125</v>
      </c>
      <c r="D15" s="74"/>
      <c r="E15" s="74"/>
      <c r="F15" s="74"/>
      <c r="G15" s="74"/>
      <c r="H15" s="74"/>
      <c r="I15" s="31">
        <f>[1]مرتب!BL25</f>
        <v>17</v>
      </c>
      <c r="J15" s="75" t="s">
        <v>126</v>
      </c>
      <c r="K15" s="75"/>
      <c r="L15" s="75"/>
      <c r="M15" s="32"/>
      <c r="N15" s="32"/>
      <c r="O15" s="32"/>
      <c r="P15" s="67"/>
      <c r="R15" s="55"/>
      <c r="S15" s="56">
        <f>[1]مرتب!M26</f>
        <v>1010</v>
      </c>
      <c r="T15" s="62" t="s">
        <v>38</v>
      </c>
      <c r="U15" s="63"/>
      <c r="V15" s="56">
        <f>[1]مرتب!AP26</f>
        <v>1486.13</v>
      </c>
      <c r="W15" s="64" t="s">
        <v>127</v>
      </c>
      <c r="Y15" s="65"/>
      <c r="AA15" s="45" t="s">
        <v>128</v>
      </c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</row>
    <row r="16" spans="1:45" ht="120" customHeight="1" x14ac:dyDescent="1.1499999999999999">
      <c r="A16" s="32"/>
      <c r="B16" s="70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76"/>
      <c r="N16" s="77"/>
      <c r="O16" s="77"/>
      <c r="P16" s="77"/>
      <c r="R16" s="55"/>
      <c r="S16" s="56">
        <v>0</v>
      </c>
      <c r="T16" s="62" t="s">
        <v>129</v>
      </c>
      <c r="U16" s="63"/>
      <c r="V16" s="56">
        <f>[1]مرتب!AQ26</f>
        <v>92.89</v>
      </c>
      <c r="W16" s="64" t="s">
        <v>130</v>
      </c>
      <c r="Y16" s="65"/>
      <c r="Z16" s="78" t="s">
        <v>131</v>
      </c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</row>
    <row r="17" spans="1:45" ht="120" customHeight="1" x14ac:dyDescent="1.1499999999999999">
      <c r="A17" s="32"/>
      <c r="B17" s="70"/>
      <c r="C17" s="32"/>
      <c r="D17" s="32"/>
      <c r="E17" s="77" t="s">
        <v>132</v>
      </c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R17" s="55"/>
      <c r="S17" s="56">
        <f>[1]مرتب!N26</f>
        <v>1013.4</v>
      </c>
      <c r="T17" s="62" t="s">
        <v>133</v>
      </c>
      <c r="U17" s="63"/>
      <c r="V17" s="56">
        <f>[1]مرتب!AW26</f>
        <v>1300.3599999999999</v>
      </c>
      <c r="W17" s="64" t="s">
        <v>134</v>
      </c>
      <c r="Y17" s="65"/>
      <c r="Z17" s="39"/>
      <c r="AA17" s="40" t="s">
        <v>135</v>
      </c>
      <c r="AB17" s="41"/>
      <c r="AC17" s="41"/>
      <c r="AD17" s="41"/>
      <c r="AE17" s="41"/>
      <c r="AF17" s="41" t="s">
        <v>136</v>
      </c>
      <c r="AG17" s="41"/>
      <c r="AH17" s="41"/>
      <c r="AI17" s="41" t="s">
        <v>137</v>
      </c>
      <c r="AJ17" s="41"/>
      <c r="AK17" s="41"/>
      <c r="AL17" s="41"/>
      <c r="AM17" s="41"/>
      <c r="AN17" s="43"/>
      <c r="AO17" s="44"/>
      <c r="AP17" s="44"/>
      <c r="AQ17" s="52"/>
      <c r="AR17" s="52"/>
      <c r="AS17" s="53"/>
    </row>
    <row r="18" spans="1:45" ht="200.1" customHeight="1" x14ac:dyDescent="1.1499999999999999">
      <c r="A18" s="32"/>
      <c r="B18" s="70"/>
      <c r="C18" s="32"/>
      <c r="D18" s="32"/>
      <c r="E18" s="77" t="s">
        <v>138</v>
      </c>
      <c r="F18" s="77"/>
      <c r="G18" s="77"/>
      <c r="H18" s="77"/>
      <c r="I18" s="77"/>
      <c r="J18" s="32"/>
      <c r="K18" s="32"/>
      <c r="L18" s="32"/>
      <c r="M18" s="77"/>
      <c r="N18" s="77"/>
      <c r="O18" s="77"/>
      <c r="P18" s="77"/>
      <c r="R18" s="55"/>
      <c r="S18" s="56">
        <f>[1]مرتب!O26</f>
        <v>1023.41</v>
      </c>
      <c r="T18" s="62" t="s">
        <v>39</v>
      </c>
      <c r="U18" s="56">
        <f>ROUND(SUM(V10:V17),2)</f>
        <v>8359.4699999999993</v>
      </c>
      <c r="V18" s="72"/>
      <c r="W18" s="79" t="s">
        <v>121</v>
      </c>
      <c r="Y18" s="80"/>
      <c r="Z18" s="81" t="s">
        <v>139</v>
      </c>
      <c r="AA18" s="82" t="s">
        <v>140</v>
      </c>
      <c r="AB18" s="83"/>
      <c r="AC18" s="84"/>
      <c r="AD18" s="85" t="s">
        <v>141</v>
      </c>
      <c r="AE18" s="86"/>
      <c r="AF18" s="56" t="s">
        <v>142</v>
      </c>
      <c r="AG18" s="87" t="s">
        <v>143</v>
      </c>
      <c r="AH18" s="88"/>
      <c r="AI18" s="89"/>
      <c r="AJ18" s="85" t="s">
        <v>144</v>
      </c>
      <c r="AK18" s="90"/>
      <c r="AL18" s="86"/>
      <c r="AM18" s="87" t="s">
        <v>145</v>
      </c>
      <c r="AN18" s="88"/>
      <c r="AO18" s="87" t="s">
        <v>146</v>
      </c>
      <c r="AP18" s="88"/>
      <c r="AQ18" s="91" t="s">
        <v>147</v>
      </c>
      <c r="AR18" s="56"/>
      <c r="AS18" s="51"/>
    </row>
    <row r="19" spans="1:45" ht="200.1" customHeight="1" x14ac:dyDescent="1.1499999999999999">
      <c r="A19" s="32"/>
      <c r="B19" s="70"/>
      <c r="C19" s="70"/>
      <c r="D19" s="67"/>
      <c r="E19" s="77" t="s">
        <v>148</v>
      </c>
      <c r="F19" s="77"/>
      <c r="G19" s="67"/>
      <c r="H19" s="92">
        <f ca="1">TODAY()</f>
        <v>43380</v>
      </c>
      <c r="I19" s="31"/>
      <c r="J19" s="32"/>
      <c r="K19" s="32"/>
      <c r="L19" s="32"/>
      <c r="M19" s="32"/>
      <c r="N19" s="32"/>
      <c r="O19" s="32"/>
      <c r="P19" s="67"/>
      <c r="R19" s="55"/>
      <c r="S19" s="56">
        <f>[1]مرتب!P26</f>
        <v>1095.6199999999999</v>
      </c>
      <c r="T19" s="62" t="s">
        <v>40</v>
      </c>
      <c r="U19" s="93" t="s">
        <v>149</v>
      </c>
      <c r="V19" s="93"/>
      <c r="W19" s="94"/>
      <c r="X19" s="95"/>
      <c r="Y19" s="65"/>
      <c r="Z19" s="81" t="s">
        <v>137</v>
      </c>
      <c r="AA19" s="96"/>
      <c r="AB19" s="96"/>
      <c r="AC19" s="96"/>
      <c r="AD19" s="85"/>
      <c r="AE19" s="86"/>
      <c r="AF19" s="97"/>
      <c r="AG19" s="98"/>
      <c r="AH19" s="98"/>
      <c r="AI19" s="98"/>
      <c r="AJ19" s="99"/>
      <c r="AK19" s="99"/>
      <c r="AL19" s="99"/>
      <c r="AM19" s="85"/>
      <c r="AN19" s="86"/>
      <c r="AO19" s="100"/>
      <c r="AP19" s="101"/>
      <c r="AQ19" s="102"/>
      <c r="AR19" s="103"/>
      <c r="AS19" s="53"/>
    </row>
    <row r="20" spans="1:45" ht="120" customHeight="1" x14ac:dyDescent="1.1499999999999999">
      <c r="A20" s="32"/>
      <c r="B20" s="70"/>
      <c r="C20" s="70"/>
      <c r="D20" s="67"/>
      <c r="E20" s="67"/>
      <c r="F20" s="67"/>
      <c r="G20" s="67"/>
      <c r="H20" s="31"/>
      <c r="I20" s="31"/>
      <c r="J20" s="32"/>
      <c r="K20" s="77" t="s">
        <v>87</v>
      </c>
      <c r="L20" s="32"/>
      <c r="N20" s="32"/>
      <c r="O20" s="32"/>
      <c r="P20" s="67"/>
      <c r="R20" s="55"/>
      <c r="S20" s="56">
        <f>[1]مرتب!Q26</f>
        <v>68</v>
      </c>
      <c r="T20" s="62" t="s">
        <v>41</v>
      </c>
      <c r="U20" s="97"/>
      <c r="V20" s="56">
        <f>S33</f>
        <v>6196.5</v>
      </c>
      <c r="W20" s="64" t="s">
        <v>101</v>
      </c>
      <c r="Y20" s="65"/>
      <c r="Z20" s="40"/>
      <c r="AA20" s="51" t="s">
        <v>150</v>
      </c>
      <c r="AB20" s="51"/>
      <c r="AC20" s="51" t="s">
        <v>102</v>
      </c>
      <c r="AD20" s="104" t="s">
        <v>151</v>
      </c>
      <c r="AE20" s="104"/>
      <c r="AF20" s="104"/>
      <c r="AG20" s="104"/>
      <c r="AH20" s="104"/>
      <c r="AI20" s="51" t="s">
        <v>85</v>
      </c>
      <c r="AJ20" s="51"/>
      <c r="AL20" s="40"/>
      <c r="AM20" s="105">
        <v>201</v>
      </c>
      <c r="AO20" s="46" t="s">
        <v>137</v>
      </c>
      <c r="AQ20" s="106" t="s">
        <v>152</v>
      </c>
      <c r="AR20" s="107"/>
      <c r="AS20" s="107"/>
    </row>
    <row r="21" spans="1:45" ht="120" customHeight="1" x14ac:dyDescent="1.1499999999999999">
      <c r="A21" s="32"/>
      <c r="B21" s="70"/>
      <c r="C21" s="70"/>
      <c r="D21" s="67"/>
      <c r="E21" s="67"/>
      <c r="F21" s="67"/>
      <c r="G21" s="67"/>
      <c r="H21" s="31"/>
      <c r="I21" s="31"/>
      <c r="J21" s="108"/>
      <c r="K21" s="108"/>
      <c r="L21" s="108"/>
      <c r="M21" s="77"/>
      <c r="N21" s="32"/>
      <c r="O21" s="32"/>
      <c r="P21" s="67"/>
      <c r="R21" s="55"/>
      <c r="S21" s="56">
        <f>[1]مرتب!R26</f>
        <v>76</v>
      </c>
      <c r="T21" s="62" t="s">
        <v>42</v>
      </c>
      <c r="U21" s="97"/>
      <c r="V21" s="56">
        <f>S34</f>
        <v>413.1</v>
      </c>
      <c r="W21" s="64" t="s">
        <v>107</v>
      </c>
      <c r="Y21" s="65"/>
      <c r="Z21" s="40"/>
      <c r="AA21" s="51"/>
      <c r="AB21" s="51"/>
      <c r="AC21" s="51" t="s">
        <v>153</v>
      </c>
      <c r="AD21" s="104"/>
      <c r="AE21" s="104"/>
      <c r="AF21" s="104"/>
      <c r="AG21" s="104"/>
      <c r="AH21" s="104"/>
      <c r="AI21" s="51"/>
      <c r="AJ21" s="51"/>
      <c r="AL21" s="40"/>
      <c r="AM21" s="105"/>
      <c r="AO21" s="109"/>
      <c r="AP21" s="46"/>
      <c r="AQ21" s="52"/>
      <c r="AR21" s="52"/>
      <c r="AS21" s="53"/>
    </row>
    <row r="22" spans="1:45" ht="120" customHeight="1" x14ac:dyDescent="1.1499999999999999">
      <c r="A22" s="108"/>
      <c r="B22" s="108"/>
      <c r="C22" s="108"/>
      <c r="D22" s="108"/>
      <c r="E22" s="108"/>
      <c r="F22" s="108"/>
      <c r="G22" s="108"/>
      <c r="H22" s="108"/>
      <c r="I22" s="108"/>
      <c r="J22" s="105"/>
      <c r="K22" s="105"/>
      <c r="L22" s="105"/>
      <c r="M22" s="108"/>
      <c r="N22" s="108"/>
      <c r="O22" s="108"/>
      <c r="P22" s="108"/>
      <c r="R22" s="55"/>
      <c r="S22" s="56">
        <f>[1]مرتب!S26</f>
        <v>5814.85</v>
      </c>
      <c r="T22" s="62" t="s">
        <v>43</v>
      </c>
      <c r="U22" s="97"/>
      <c r="V22" s="56">
        <f>[1]مرتب!AT26</f>
        <v>4131</v>
      </c>
      <c r="W22" s="64" t="s">
        <v>154</v>
      </c>
      <c r="Y22" s="65"/>
      <c r="Z22" s="39"/>
      <c r="AA22" s="40"/>
      <c r="AB22" s="51"/>
      <c r="AC22" s="51" t="s">
        <v>155</v>
      </c>
      <c r="AD22" s="51"/>
      <c r="AE22" s="41"/>
      <c r="AF22" s="41"/>
      <c r="AG22" s="41"/>
      <c r="AH22" s="41"/>
      <c r="AI22" s="41"/>
      <c r="AJ22" s="41"/>
      <c r="AK22" s="41"/>
      <c r="AL22" s="41"/>
      <c r="AM22" s="41"/>
      <c r="AN22" s="43"/>
      <c r="AO22" s="44"/>
      <c r="AP22" s="44"/>
      <c r="AQ22" s="52"/>
      <c r="AR22" s="52"/>
      <c r="AS22" s="53"/>
    </row>
    <row r="23" spans="1:45" ht="120" customHeight="1" x14ac:dyDescent="1.1499999999999999">
      <c r="A23" s="68" t="s">
        <v>116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105"/>
      <c r="M23" s="105"/>
      <c r="N23" s="105"/>
      <c r="O23" s="105"/>
      <c r="P23" s="105"/>
      <c r="Q23" s="110"/>
      <c r="R23" s="111"/>
      <c r="S23" s="56">
        <f>[1]مرتب!T26</f>
        <v>20450.560000000001</v>
      </c>
      <c r="T23" s="62" t="s">
        <v>44</v>
      </c>
      <c r="U23" s="56">
        <f>ROUND(SUM(V20:V22),2)</f>
        <v>10740.6</v>
      </c>
      <c r="V23" s="56"/>
      <c r="W23" s="112"/>
      <c r="X23" s="113"/>
      <c r="Y23" s="113"/>
      <c r="Z23" s="51"/>
      <c r="AA23" s="51"/>
      <c r="AB23" s="51"/>
      <c r="AC23" s="51" t="s">
        <v>156</v>
      </c>
      <c r="AD23" s="51"/>
      <c r="AE23" s="51"/>
      <c r="AF23" s="40"/>
      <c r="AG23" s="40"/>
      <c r="AH23" s="40"/>
      <c r="AI23" s="40"/>
      <c r="AJ23" s="40"/>
      <c r="AK23" s="40"/>
      <c r="AL23" s="40"/>
      <c r="AM23" s="44"/>
      <c r="AN23" s="44"/>
      <c r="AO23" s="109"/>
      <c r="AP23" s="109"/>
      <c r="AQ23" s="40"/>
      <c r="AR23" s="40"/>
      <c r="AS23" s="53"/>
    </row>
    <row r="24" spans="1:45" ht="120" customHeight="1" x14ac:dyDescent="1.1499999999999999">
      <c r="A24" s="32"/>
      <c r="B24" s="70"/>
      <c r="C24" s="114"/>
      <c r="D24" s="105"/>
      <c r="E24" s="105"/>
      <c r="F24" s="105"/>
      <c r="G24" s="105"/>
      <c r="H24" s="105"/>
      <c r="I24" s="105"/>
      <c r="J24" s="32"/>
      <c r="K24" s="32"/>
      <c r="L24" s="32"/>
      <c r="M24" s="105"/>
      <c r="N24" s="105"/>
      <c r="O24" s="105"/>
      <c r="P24" s="105"/>
      <c r="R24" s="55"/>
      <c r="S24" s="56">
        <f>[1]مرتب!U26</f>
        <v>2908</v>
      </c>
      <c r="T24" s="62" t="s">
        <v>45</v>
      </c>
      <c r="U24" s="93" t="s">
        <v>157</v>
      </c>
      <c r="V24" s="93"/>
      <c r="W24" s="94"/>
      <c r="X24" s="95"/>
      <c r="Y24" s="65"/>
      <c r="Z24" s="51"/>
      <c r="AA24" s="51" t="s">
        <v>158</v>
      </c>
      <c r="AB24" s="51"/>
      <c r="AC24" s="51" t="s">
        <v>153</v>
      </c>
      <c r="AD24" s="104" t="s">
        <v>159</v>
      </c>
      <c r="AE24" s="104"/>
      <c r="AF24" s="104"/>
      <c r="AG24" s="104"/>
      <c r="AH24" s="104"/>
      <c r="AI24" s="85"/>
      <c r="AJ24" s="90"/>
      <c r="AK24" s="86"/>
      <c r="AL24" s="40"/>
      <c r="AM24" s="44"/>
      <c r="AN24" s="44"/>
      <c r="AO24" s="46" t="s">
        <v>137</v>
      </c>
      <c r="AQ24" s="107" t="s">
        <v>152</v>
      </c>
      <c r="AR24" s="107"/>
      <c r="AS24" s="107"/>
    </row>
    <row r="25" spans="1:45" ht="120" customHeight="1" x14ac:dyDescent="1.1499999999999999">
      <c r="A25" s="32"/>
      <c r="B25" s="70"/>
      <c r="C25" s="70"/>
      <c r="D25" s="67"/>
      <c r="E25" s="67"/>
      <c r="F25" s="67"/>
      <c r="G25" s="67"/>
      <c r="H25" s="31"/>
      <c r="I25" s="31"/>
      <c r="J25" s="115"/>
      <c r="L25" s="77"/>
      <c r="M25" s="32"/>
      <c r="N25" s="32"/>
      <c r="O25" s="32"/>
      <c r="P25" s="67"/>
      <c r="R25" s="55"/>
      <c r="S25" s="56">
        <f>[1]مرتب!V26</f>
        <v>17444.439999999999</v>
      </c>
      <c r="T25" s="62" t="s">
        <v>46</v>
      </c>
      <c r="U25" s="97"/>
      <c r="V25" s="56">
        <f>[1]مرتب!AV26</f>
        <v>34</v>
      </c>
      <c r="W25" s="116" t="s">
        <v>58</v>
      </c>
      <c r="Y25" s="117"/>
      <c r="Z25" s="51"/>
      <c r="AA25" s="51"/>
      <c r="AB25" s="51"/>
      <c r="AC25" s="51" t="s">
        <v>160</v>
      </c>
      <c r="AD25" s="51"/>
      <c r="AE25" s="51"/>
      <c r="AF25" s="40"/>
      <c r="AG25" s="40"/>
      <c r="AH25" s="40"/>
      <c r="AI25" s="40"/>
      <c r="AJ25" s="40"/>
      <c r="AK25" s="40"/>
      <c r="AL25" s="40"/>
      <c r="AM25" s="44"/>
      <c r="AN25" s="44"/>
      <c r="AO25" s="109"/>
      <c r="AP25" s="109"/>
      <c r="AQ25" s="51"/>
      <c r="AR25" s="51"/>
      <c r="AS25" s="53"/>
    </row>
    <row r="26" spans="1:45" ht="120" customHeight="1" x14ac:dyDescent="1.1499999999999999">
      <c r="A26" s="32"/>
      <c r="B26" s="118" t="s">
        <v>161</v>
      </c>
      <c r="C26" s="118"/>
      <c r="D26" s="118"/>
      <c r="E26" s="118"/>
      <c r="F26" s="118"/>
      <c r="G26" s="115">
        <f>[1]مرتب!BL25</f>
        <v>17</v>
      </c>
      <c r="H26" s="119" t="s">
        <v>162</v>
      </c>
      <c r="I26" s="119"/>
      <c r="J26" s="119"/>
      <c r="K26" s="119"/>
      <c r="L26" s="32"/>
      <c r="M26" s="77"/>
      <c r="N26" s="77"/>
      <c r="O26" s="32"/>
      <c r="P26" s="67"/>
      <c r="R26" s="55"/>
      <c r="S26" s="56">
        <f>[1]مرتب!W26</f>
        <v>2908</v>
      </c>
      <c r="T26" s="62" t="s">
        <v>47</v>
      </c>
      <c r="U26" s="97"/>
      <c r="V26" s="56">
        <f>[1]مرتب!AU26</f>
        <v>76.5</v>
      </c>
      <c r="W26" s="116" t="s">
        <v>163</v>
      </c>
      <c r="Y26" s="117"/>
      <c r="Z26" s="104" t="s">
        <v>164</v>
      </c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40"/>
      <c r="AL26" s="44"/>
      <c r="AM26" s="44"/>
      <c r="AN26" s="109"/>
      <c r="AO26" s="46" t="s">
        <v>137</v>
      </c>
      <c r="AQ26" s="107" t="s">
        <v>152</v>
      </c>
      <c r="AR26" s="107"/>
      <c r="AS26" s="107"/>
    </row>
    <row r="27" spans="1:45" ht="120" customHeight="1" x14ac:dyDescent="1.1499999999999999">
      <c r="A27" s="32"/>
      <c r="B27" s="119" t="s">
        <v>165</v>
      </c>
      <c r="C27" s="119"/>
      <c r="D27" s="119"/>
      <c r="E27" s="119"/>
      <c r="F27" s="119"/>
      <c r="G27" s="119"/>
      <c r="H27" s="119"/>
      <c r="I27" s="120">
        <f>V43</f>
        <v>71613.83</v>
      </c>
      <c r="J27" s="31" t="s">
        <v>166</v>
      </c>
      <c r="K27" s="32"/>
      <c r="M27" s="32"/>
      <c r="N27" s="32"/>
      <c r="O27" s="32"/>
      <c r="P27" s="67"/>
      <c r="R27" s="55"/>
      <c r="S27" s="56">
        <f>[1]مرتب!AA26</f>
        <v>5725</v>
      </c>
      <c r="T27" s="62" t="s">
        <v>5</v>
      </c>
      <c r="U27" s="97"/>
      <c r="V27" s="56">
        <f>[1]مرتب!BD26</f>
        <v>4</v>
      </c>
      <c r="W27" s="116" t="s">
        <v>167</v>
      </c>
      <c r="Y27" s="117"/>
      <c r="Z27" s="51"/>
      <c r="AA27" s="40"/>
      <c r="AB27" s="51" t="s">
        <v>168</v>
      </c>
      <c r="AC27" s="51"/>
      <c r="AD27" s="51"/>
      <c r="AE27" s="40"/>
      <c r="AF27" s="40"/>
      <c r="AG27" s="40"/>
      <c r="AH27" s="40"/>
      <c r="AI27" s="40"/>
      <c r="AJ27" s="40"/>
      <c r="AK27" s="40"/>
      <c r="AL27" s="44"/>
      <c r="AM27" s="44"/>
      <c r="AN27" s="43"/>
      <c r="AO27" s="44"/>
      <c r="AP27" s="44"/>
      <c r="AQ27" s="52"/>
      <c r="AR27" s="52"/>
      <c r="AS27" s="53"/>
    </row>
    <row r="28" spans="1:45" ht="120" customHeight="1" x14ac:dyDescent="1.1499999999999999">
      <c r="A28" s="32"/>
      <c r="C28" s="77"/>
      <c r="D28" s="119" t="s">
        <v>169</v>
      </c>
      <c r="E28" s="119"/>
      <c r="F28" s="119"/>
      <c r="G28" s="119"/>
      <c r="H28" s="119"/>
      <c r="I28" s="31"/>
      <c r="J28" s="32"/>
      <c r="K28" s="32"/>
      <c r="L28" s="32"/>
      <c r="M28" s="115"/>
      <c r="N28" s="115"/>
      <c r="O28" s="115"/>
      <c r="P28" s="67"/>
      <c r="R28" s="55"/>
      <c r="S28" s="56">
        <f>[1]مرتب!X20</f>
        <v>6</v>
      </c>
      <c r="T28" s="62" t="s">
        <v>170</v>
      </c>
      <c r="U28" s="97"/>
      <c r="V28" s="56">
        <f>[1]مرتب!BF26</f>
        <v>10.52</v>
      </c>
      <c r="W28" s="116" t="s">
        <v>171</v>
      </c>
      <c r="Y28" s="117"/>
      <c r="Z28" s="104" t="s">
        <v>172</v>
      </c>
      <c r="AA28" s="104"/>
      <c r="AB28" s="51" t="s">
        <v>153</v>
      </c>
      <c r="AC28" s="104" t="s">
        <v>173</v>
      </c>
      <c r="AD28" s="104"/>
      <c r="AE28" s="104"/>
      <c r="AF28" s="104"/>
      <c r="AG28" s="104"/>
      <c r="AH28" s="104"/>
      <c r="AI28" s="104"/>
      <c r="AJ28" s="104"/>
      <c r="AK28" s="40"/>
      <c r="AL28" s="44"/>
      <c r="AM28" s="44"/>
      <c r="AN28" s="43"/>
      <c r="AO28" s="46" t="s">
        <v>137</v>
      </c>
      <c r="AQ28" s="107" t="s">
        <v>152</v>
      </c>
      <c r="AR28" s="107"/>
      <c r="AS28" s="107"/>
    </row>
    <row r="29" spans="1:45" ht="120" customHeight="1" x14ac:dyDescent="1.1499999999999999">
      <c r="A29" s="32"/>
      <c r="B29" s="32"/>
      <c r="C29" s="32"/>
      <c r="D29" s="67"/>
      <c r="E29" s="67"/>
      <c r="F29" s="67"/>
      <c r="G29" s="67"/>
      <c r="H29" s="31"/>
      <c r="I29" s="31"/>
      <c r="J29" s="67"/>
      <c r="K29" s="67"/>
      <c r="L29" s="67"/>
      <c r="M29" s="32"/>
      <c r="N29" s="32"/>
      <c r="O29" s="32"/>
      <c r="P29" s="77"/>
      <c r="R29" s="55"/>
      <c r="S29" s="56">
        <v>0</v>
      </c>
      <c r="T29" s="62" t="s">
        <v>174</v>
      </c>
      <c r="U29" s="97"/>
      <c r="V29" s="56">
        <f>[1]مرتب!BE26</f>
        <v>277.83999999999997</v>
      </c>
      <c r="W29" s="116" t="s">
        <v>175</v>
      </c>
      <c r="Y29" s="117"/>
      <c r="Z29" s="51"/>
      <c r="AA29" s="40"/>
      <c r="AB29" s="51" t="s">
        <v>176</v>
      </c>
      <c r="AC29" s="51"/>
      <c r="AD29" s="51"/>
      <c r="AE29" s="40"/>
      <c r="AF29" s="40"/>
      <c r="AG29" s="40"/>
      <c r="AH29" s="40"/>
      <c r="AI29" s="40"/>
      <c r="AJ29" s="40"/>
      <c r="AK29" s="40"/>
      <c r="AL29" s="121"/>
      <c r="AM29" s="121"/>
      <c r="AN29" s="43"/>
      <c r="AO29" s="44"/>
      <c r="AP29" s="44"/>
      <c r="AQ29" s="52"/>
      <c r="AR29" s="52"/>
      <c r="AS29" s="53"/>
    </row>
    <row r="30" spans="1:45" ht="120" customHeight="1" x14ac:dyDescent="1.1499999999999999">
      <c r="A30" s="32"/>
      <c r="B30" s="32"/>
      <c r="C30" s="32"/>
      <c r="D30" s="67"/>
      <c r="E30" s="67"/>
      <c r="F30" s="67"/>
      <c r="G30" s="67"/>
      <c r="H30" s="31"/>
      <c r="I30" s="67"/>
      <c r="J30" s="67"/>
      <c r="K30" s="67"/>
      <c r="L30" s="67"/>
      <c r="M30" s="67"/>
      <c r="N30" s="67"/>
      <c r="O30" s="32"/>
      <c r="P30" s="77"/>
      <c r="R30" s="55"/>
      <c r="S30" s="56">
        <f>[1]مرتب!Y26</f>
        <v>11</v>
      </c>
      <c r="T30" s="62" t="s">
        <v>177</v>
      </c>
      <c r="U30" s="97"/>
      <c r="V30" s="56"/>
      <c r="W30" s="116" t="s">
        <v>178</v>
      </c>
      <c r="Y30" s="117"/>
      <c r="Z30" s="51" t="s">
        <v>179</v>
      </c>
      <c r="AA30" s="40"/>
      <c r="AB30" s="51"/>
      <c r="AC30" s="51" t="s">
        <v>180</v>
      </c>
      <c r="AD30" s="51"/>
      <c r="AE30" s="40" t="s">
        <v>181</v>
      </c>
      <c r="AF30" s="40" t="s">
        <v>182</v>
      </c>
      <c r="AG30" s="40"/>
      <c r="AH30" s="40">
        <v>201</v>
      </c>
      <c r="AI30" s="40"/>
      <c r="AJ30" s="40"/>
      <c r="AK30" s="40"/>
      <c r="AL30" s="121"/>
      <c r="AM30" s="121"/>
      <c r="AN30" s="43"/>
      <c r="AO30" s="46" t="s">
        <v>137</v>
      </c>
      <c r="AQ30" s="107" t="s">
        <v>152</v>
      </c>
      <c r="AR30" s="107"/>
      <c r="AS30" s="107"/>
    </row>
    <row r="31" spans="1:45" ht="120" customHeight="1" x14ac:dyDescent="1.1499999999999999">
      <c r="A31" s="32"/>
      <c r="B31" s="32"/>
      <c r="C31" s="32"/>
      <c r="D31" s="39"/>
      <c r="E31" s="77"/>
      <c r="F31" s="77"/>
      <c r="G31" s="77"/>
      <c r="H31" s="67"/>
      <c r="I31" s="119" t="s">
        <v>183</v>
      </c>
      <c r="J31" s="119"/>
      <c r="K31" s="119"/>
      <c r="M31" s="115"/>
      <c r="N31" s="32"/>
      <c r="O31" s="67"/>
      <c r="P31" s="77"/>
      <c r="R31" s="71">
        <f>ROUND(SUM(S15:S30),2)</f>
        <v>59554.28</v>
      </c>
      <c r="S31" s="72"/>
      <c r="T31" s="73" t="s">
        <v>121</v>
      </c>
      <c r="U31" s="97"/>
      <c r="V31" s="56">
        <f>[1]مرتب!BC26</f>
        <v>160.6</v>
      </c>
      <c r="W31" s="116" t="s">
        <v>184</v>
      </c>
      <c r="Y31" s="117"/>
      <c r="Z31" s="51"/>
      <c r="AA31" s="40"/>
      <c r="AB31" s="51"/>
      <c r="AC31" s="51"/>
      <c r="AD31" s="51"/>
      <c r="AE31" s="40"/>
      <c r="AF31" s="40"/>
      <c r="AG31" s="40"/>
      <c r="AH31" s="40"/>
      <c r="AI31" s="40"/>
      <c r="AJ31" s="40"/>
      <c r="AK31" s="40"/>
      <c r="AL31" s="121"/>
      <c r="AM31" s="121"/>
      <c r="AN31" s="43"/>
      <c r="AO31" s="44"/>
      <c r="AP31" s="44"/>
      <c r="AQ31" s="52"/>
      <c r="AR31" s="52"/>
      <c r="AS31" s="53"/>
    </row>
    <row r="32" spans="1:45" ht="120" customHeight="1" x14ac:dyDescent="1.1499999999999999">
      <c r="A32" s="32"/>
      <c r="B32" s="32"/>
      <c r="C32" s="32"/>
      <c r="D32" s="77"/>
      <c r="E32" s="77"/>
      <c r="F32" s="77"/>
      <c r="G32" s="77"/>
      <c r="H32" s="67"/>
      <c r="I32" s="113"/>
      <c r="J32" s="77"/>
      <c r="K32" s="77"/>
      <c r="L32" s="77"/>
      <c r="M32" s="113"/>
      <c r="N32" s="113"/>
      <c r="O32" s="67"/>
      <c r="P32" s="77"/>
      <c r="R32" s="55"/>
      <c r="S32" s="56">
        <f>[1]مرتب!AC26</f>
        <v>41310</v>
      </c>
      <c r="T32" s="122" t="s">
        <v>6</v>
      </c>
      <c r="U32" s="97"/>
      <c r="V32" s="123"/>
      <c r="W32" s="116" t="s">
        <v>185</v>
      </c>
      <c r="Y32" s="117"/>
      <c r="Z32" s="78" t="s">
        <v>186</v>
      </c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</row>
    <row r="33" spans="1:45" ht="120" customHeight="1" x14ac:dyDescent="1.1499999999999999">
      <c r="A33" s="32"/>
      <c r="B33" s="32"/>
      <c r="C33" s="32"/>
      <c r="D33" s="77" t="s">
        <v>148</v>
      </c>
      <c r="E33" s="92">
        <f ca="1">TODAY()</f>
        <v>43380</v>
      </c>
      <c r="F33" s="77"/>
      <c r="G33" s="77"/>
      <c r="H33" s="32"/>
      <c r="I33" s="77"/>
      <c r="J33" s="77"/>
      <c r="K33" s="77"/>
      <c r="L33" s="77"/>
      <c r="M33" s="77"/>
      <c r="N33" s="77"/>
      <c r="O33" s="77"/>
      <c r="P33" s="40"/>
      <c r="R33" s="55"/>
      <c r="S33" s="56">
        <f>[1]مرتب!AE26</f>
        <v>6196.5</v>
      </c>
      <c r="T33" s="62" t="s">
        <v>187</v>
      </c>
      <c r="U33" s="56">
        <f>ROUND(SUM(V25:V32),2)</f>
        <v>563.46</v>
      </c>
      <c r="V33" s="72"/>
      <c r="W33" s="79" t="s">
        <v>121</v>
      </c>
      <c r="Y33" s="80"/>
      <c r="Z33" s="51"/>
      <c r="AA33" s="40"/>
      <c r="AB33" s="124" t="s">
        <v>188</v>
      </c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46"/>
      <c r="AN33" s="44"/>
      <c r="AO33" s="44"/>
      <c r="AP33" s="44"/>
      <c r="AQ33" s="52"/>
      <c r="AR33" s="52"/>
      <c r="AS33" s="53"/>
    </row>
    <row r="34" spans="1:45" ht="120" customHeight="1" x14ac:dyDescent="1.1499999999999999">
      <c r="A34" s="32"/>
      <c r="B34" s="32"/>
      <c r="C34" s="32"/>
      <c r="D34" s="77"/>
      <c r="E34" s="77"/>
      <c r="F34" s="77"/>
      <c r="G34" s="77"/>
      <c r="H34" s="77"/>
      <c r="I34" s="77"/>
      <c r="J34" s="77"/>
      <c r="K34" s="77"/>
      <c r="L34" s="77"/>
      <c r="M34" s="125"/>
      <c r="N34" s="115"/>
      <c r="O34" s="77"/>
      <c r="P34" s="40"/>
      <c r="R34" s="55"/>
      <c r="S34" s="56">
        <f>[1]مرتب!AF26</f>
        <v>413.1</v>
      </c>
      <c r="T34" s="62" t="s">
        <v>189</v>
      </c>
      <c r="U34" s="126" t="s">
        <v>190</v>
      </c>
      <c r="V34" s="126"/>
      <c r="W34" s="127"/>
      <c r="X34" s="128"/>
      <c r="Y34" s="129"/>
      <c r="Z34" s="51"/>
      <c r="AA34" s="32"/>
      <c r="AB34" s="39"/>
      <c r="AC34" s="130" t="s">
        <v>191</v>
      </c>
      <c r="AD34" s="130"/>
      <c r="AE34" s="130"/>
      <c r="AF34" s="130"/>
      <c r="AG34" s="130"/>
      <c r="AH34" s="130"/>
      <c r="AI34" s="130"/>
      <c r="AJ34" s="130"/>
      <c r="AK34" s="130"/>
      <c r="AL34" s="130"/>
      <c r="AM34" s="130"/>
      <c r="AN34" s="131"/>
      <c r="AO34" s="44"/>
      <c r="AP34" s="44"/>
      <c r="AQ34" s="52"/>
      <c r="AR34" s="52"/>
      <c r="AS34" s="53"/>
    </row>
    <row r="35" spans="1:45" ht="120" customHeight="1" x14ac:dyDescent="1.1499999999999999">
      <c r="A35" s="32"/>
      <c r="B35" s="32"/>
      <c r="C35" s="32"/>
      <c r="D35" s="77"/>
      <c r="E35" s="77"/>
      <c r="F35" s="77"/>
      <c r="G35" s="77"/>
      <c r="H35" s="77"/>
      <c r="I35" s="77"/>
      <c r="J35" s="77"/>
      <c r="K35" s="32"/>
      <c r="L35" s="77"/>
      <c r="M35" s="77"/>
      <c r="N35" s="77"/>
      <c r="O35" s="77"/>
      <c r="P35" s="40"/>
      <c r="R35" s="71">
        <f>ROUND(SUM(S33:S34),2)</f>
        <v>6609.6</v>
      </c>
      <c r="S35" s="72"/>
      <c r="T35" s="73" t="s">
        <v>121</v>
      </c>
      <c r="U35" s="56">
        <f>[1]مرتب!AX26</f>
        <v>486.56</v>
      </c>
      <c r="V35" s="97"/>
      <c r="W35" s="116" t="s">
        <v>192</v>
      </c>
      <c r="Y35" s="132"/>
      <c r="Z35" s="104"/>
      <c r="AA35" s="32"/>
      <c r="AB35" s="32"/>
      <c r="AC35" s="130" t="s">
        <v>193</v>
      </c>
      <c r="AD35" s="130"/>
      <c r="AE35" s="130"/>
      <c r="AF35" s="130"/>
      <c r="AG35" s="130"/>
      <c r="AH35" s="130"/>
      <c r="AI35" s="130"/>
      <c r="AJ35" s="130"/>
      <c r="AK35" s="130"/>
      <c r="AL35" s="130"/>
      <c r="AM35" s="124"/>
      <c r="AN35" s="43"/>
      <c r="AO35" s="44"/>
      <c r="AP35" s="109"/>
      <c r="AQ35" s="109"/>
      <c r="AR35" s="109"/>
      <c r="AS35" s="109"/>
    </row>
    <row r="36" spans="1:45" ht="120" customHeight="1" x14ac:dyDescent="1.1499999999999999">
      <c r="A36" s="32"/>
      <c r="B36" s="32"/>
      <c r="C36" s="32"/>
      <c r="D36" s="77"/>
      <c r="E36" s="77"/>
      <c r="F36" s="77"/>
      <c r="G36" s="77"/>
      <c r="H36" s="77"/>
      <c r="I36" s="77"/>
      <c r="J36" s="77"/>
      <c r="K36" s="32"/>
      <c r="L36" s="77"/>
      <c r="M36" s="40"/>
      <c r="N36" s="40"/>
      <c r="O36" s="77"/>
      <c r="P36" s="40"/>
      <c r="R36" s="71">
        <f>[1]مرتب!AH26</f>
        <v>170</v>
      </c>
      <c r="S36" s="97"/>
      <c r="T36" s="62" t="s">
        <v>194</v>
      </c>
      <c r="U36" s="56">
        <f>[1]مرتب!BG26</f>
        <v>0.36</v>
      </c>
      <c r="V36" s="97"/>
      <c r="W36" s="116" t="s">
        <v>195</v>
      </c>
      <c r="Y36" s="132"/>
      <c r="Z36" s="45" t="s">
        <v>196</v>
      </c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</row>
    <row r="37" spans="1:45" ht="120" customHeight="1" x14ac:dyDescent="1.1499999999999999">
      <c r="A37" s="32"/>
      <c r="B37" s="32"/>
      <c r="C37" s="32"/>
      <c r="D37" s="77"/>
      <c r="E37" s="77"/>
      <c r="F37" s="77"/>
      <c r="G37" s="77"/>
      <c r="H37" s="77"/>
      <c r="I37" s="77"/>
      <c r="J37" s="32"/>
      <c r="K37" s="77"/>
      <c r="L37" s="133"/>
      <c r="M37" s="133"/>
      <c r="N37" s="40"/>
      <c r="O37" s="40"/>
      <c r="P37" s="40"/>
      <c r="R37" s="71">
        <f>[1]مرتب!AI26</f>
        <v>3231.33</v>
      </c>
      <c r="S37" s="97"/>
      <c r="T37" s="62" t="s">
        <v>197</v>
      </c>
      <c r="U37" s="56"/>
      <c r="V37" s="97"/>
      <c r="W37" s="116" t="s">
        <v>198</v>
      </c>
      <c r="Y37" s="132"/>
      <c r="Z37" s="45" t="s">
        <v>196</v>
      </c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</row>
    <row r="38" spans="1:45" ht="120" customHeight="1" x14ac:dyDescent="1.1499999999999999">
      <c r="A38" s="32"/>
      <c r="B38" s="32"/>
      <c r="C38" s="32"/>
      <c r="D38" s="77"/>
      <c r="E38" s="77"/>
      <c r="F38" s="77"/>
      <c r="G38" s="77"/>
      <c r="H38" s="77"/>
      <c r="I38" s="77"/>
      <c r="J38" s="77"/>
      <c r="K38" s="40"/>
      <c r="L38" s="77"/>
      <c r="M38" s="40"/>
      <c r="N38" s="40"/>
      <c r="O38" s="40"/>
      <c r="P38" s="40"/>
      <c r="R38" s="71">
        <f>ROUND(R14+R31+R35+R36+R37,2)</f>
        <v>91764.28</v>
      </c>
      <c r="S38" s="72"/>
      <c r="T38" s="134" t="s">
        <v>199</v>
      </c>
      <c r="U38" s="126" t="s">
        <v>200</v>
      </c>
      <c r="V38" s="126"/>
      <c r="W38" s="127"/>
      <c r="X38" s="128"/>
      <c r="Y38" s="129"/>
      <c r="Z38" s="45" t="s">
        <v>196</v>
      </c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</row>
    <row r="39" spans="1:45" ht="120" customHeight="1" x14ac:dyDescent="1.1499999999999999">
      <c r="A39" s="32"/>
      <c r="B39" s="32"/>
      <c r="C39" s="32"/>
      <c r="D39" s="77"/>
      <c r="E39" s="77"/>
      <c r="F39" s="77"/>
      <c r="G39" s="77"/>
      <c r="H39" s="77"/>
      <c r="I39" s="77"/>
      <c r="J39" s="77"/>
      <c r="K39" s="40"/>
      <c r="L39" s="77"/>
      <c r="M39" s="40"/>
      <c r="N39" s="40"/>
      <c r="O39" s="40"/>
      <c r="P39" s="40"/>
      <c r="R39" s="55"/>
      <c r="S39" s="63"/>
      <c r="T39" s="63"/>
      <c r="U39" s="97"/>
      <c r="V39" s="135"/>
      <c r="W39" s="136"/>
      <c r="X39" s="137"/>
      <c r="Y39" s="137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138"/>
    </row>
    <row r="40" spans="1:45" ht="120" customHeight="1" x14ac:dyDescent="1.1499999999999999">
      <c r="A40" s="32"/>
      <c r="B40" s="32"/>
      <c r="C40" s="32"/>
      <c r="D40" s="77"/>
      <c r="E40" s="77"/>
      <c r="F40" s="77"/>
      <c r="G40" s="77"/>
      <c r="H40" s="77"/>
      <c r="I40" s="77"/>
      <c r="J40" s="77"/>
      <c r="K40" s="40"/>
      <c r="L40" s="77"/>
      <c r="M40" s="40"/>
      <c r="N40" s="40"/>
      <c r="O40" s="40"/>
      <c r="P40" s="40"/>
      <c r="R40" s="55"/>
      <c r="S40" s="63"/>
      <c r="T40" s="63"/>
      <c r="U40" s="139"/>
      <c r="V40" s="140"/>
      <c r="W40" s="141"/>
      <c r="X40" s="142"/>
      <c r="Y40" s="143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138"/>
    </row>
    <row r="41" spans="1:45" ht="120" customHeight="1" x14ac:dyDescent="1.1499999999999999">
      <c r="A41" s="32"/>
      <c r="B41" s="32"/>
      <c r="C41" s="32"/>
      <c r="D41" s="77"/>
      <c r="E41" s="40"/>
      <c r="F41" s="40"/>
      <c r="G41" s="40"/>
      <c r="H41" s="77"/>
      <c r="I41" s="32"/>
      <c r="J41" s="77"/>
      <c r="K41" s="77"/>
      <c r="L41" s="77"/>
      <c r="M41" s="40"/>
      <c r="N41" s="40"/>
      <c r="O41" s="40"/>
      <c r="P41" s="40"/>
      <c r="R41" s="55"/>
      <c r="S41" s="63"/>
      <c r="T41" s="63"/>
      <c r="U41" s="139"/>
      <c r="V41" s="140"/>
      <c r="W41" s="141"/>
      <c r="X41" s="142"/>
      <c r="Y41" s="143"/>
      <c r="Z41" s="40"/>
      <c r="AA41" s="124" t="s">
        <v>201</v>
      </c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44"/>
      <c r="AM41" s="144"/>
      <c r="AN41" s="144"/>
      <c r="AO41" s="43"/>
      <c r="AP41" s="44"/>
      <c r="AQ41" s="109"/>
      <c r="AR41" s="109"/>
      <c r="AS41" s="109"/>
    </row>
    <row r="42" spans="1:45" ht="120" customHeight="1" x14ac:dyDescent="1.1499999999999999">
      <c r="A42" s="32"/>
      <c r="B42" s="32"/>
      <c r="C42" s="32"/>
      <c r="D42" s="40"/>
      <c r="E42" s="40"/>
      <c r="F42" s="40"/>
      <c r="G42" s="40"/>
      <c r="H42" s="77"/>
      <c r="I42" s="77"/>
      <c r="J42" s="40"/>
      <c r="K42" s="40"/>
      <c r="L42" s="40"/>
      <c r="M42" s="40"/>
      <c r="N42" s="40"/>
      <c r="O42" s="40"/>
      <c r="P42" s="77"/>
      <c r="R42" s="55"/>
      <c r="S42" s="63"/>
      <c r="T42" s="63"/>
      <c r="U42" s="56">
        <f>ROUND(U18+U23+U33+U35+U36,2)</f>
        <v>20150.45</v>
      </c>
      <c r="V42" s="72"/>
      <c r="W42" s="145" t="s">
        <v>202</v>
      </c>
      <c r="Y42" s="137"/>
      <c r="Z42" s="40"/>
      <c r="AA42" s="39"/>
      <c r="AB42" s="40"/>
      <c r="AC42" s="40"/>
      <c r="AD42" s="124" t="s">
        <v>203</v>
      </c>
      <c r="AE42" s="124"/>
      <c r="AF42" s="124"/>
      <c r="AG42" s="124"/>
      <c r="AH42" s="124"/>
      <c r="AI42" s="124"/>
      <c r="AJ42" s="124"/>
      <c r="AK42" s="124"/>
      <c r="AL42" s="144"/>
      <c r="AM42" s="124" t="s">
        <v>204</v>
      </c>
      <c r="AN42" s="124"/>
      <c r="AO42" s="40"/>
      <c r="AP42" s="39"/>
      <c r="AQ42" s="51"/>
      <c r="AR42" s="51"/>
      <c r="AS42" s="109"/>
    </row>
    <row r="43" spans="1:45" ht="120" customHeight="1" thickBot="1" x14ac:dyDescent="1.2">
      <c r="A43" s="32"/>
      <c r="B43" s="32"/>
      <c r="C43" s="32"/>
      <c r="D43" s="40"/>
      <c r="E43" s="77"/>
      <c r="F43" s="77"/>
      <c r="G43" s="77"/>
      <c r="H43" s="40"/>
      <c r="I43" s="40"/>
      <c r="J43" s="40"/>
      <c r="K43" s="40"/>
      <c r="L43" s="40"/>
      <c r="M43" s="40"/>
      <c r="N43" s="40"/>
      <c r="O43" s="40"/>
      <c r="P43" s="40"/>
      <c r="R43" s="146"/>
      <c r="S43" s="147"/>
      <c r="T43" s="147"/>
      <c r="U43" s="148"/>
      <c r="V43" s="148">
        <f>ROUND(R38-U42,2)</f>
        <v>71613.83</v>
      </c>
      <c r="W43" s="149" t="s">
        <v>24</v>
      </c>
      <c r="Y43" s="137"/>
      <c r="Z43" s="40"/>
      <c r="AA43" s="39"/>
      <c r="AB43" s="40"/>
      <c r="AC43" s="40"/>
      <c r="AD43" s="124"/>
      <c r="AE43" s="124"/>
      <c r="AF43" s="124"/>
      <c r="AG43" s="124"/>
      <c r="AH43" s="124"/>
      <c r="AI43" s="124"/>
      <c r="AJ43" s="124"/>
      <c r="AK43" s="124"/>
      <c r="AL43" s="144"/>
      <c r="AM43" s="124"/>
      <c r="AN43" s="124"/>
      <c r="AO43" s="40"/>
      <c r="AP43" s="39"/>
      <c r="AQ43" s="51"/>
      <c r="AR43" s="51"/>
      <c r="AS43" s="109"/>
    </row>
    <row r="44" spans="1:45" ht="120" customHeight="1" thickBot="1" x14ac:dyDescent="1.2">
      <c r="A44" s="32"/>
      <c r="B44" s="32"/>
      <c r="C44" s="32"/>
      <c r="D44" s="77"/>
      <c r="E44" s="77"/>
      <c r="F44" s="77"/>
      <c r="G44" s="77"/>
      <c r="H44" s="40"/>
      <c r="I44" s="40"/>
      <c r="J44" s="77"/>
      <c r="K44" s="77"/>
      <c r="L44" s="77"/>
      <c r="M44" s="40"/>
      <c r="N44" s="40"/>
      <c r="O44" s="40"/>
      <c r="P44" s="77"/>
      <c r="R44" s="51" t="s">
        <v>205</v>
      </c>
      <c r="S44" s="150" t="e">
        <f ca="1">NoToTxt(V43)</f>
        <v>#NAME?</v>
      </c>
      <c r="T44" s="150"/>
      <c r="U44" s="150"/>
      <c r="V44" s="150"/>
      <c r="W44" s="150"/>
      <c r="X44" s="150"/>
      <c r="Y44" s="150"/>
      <c r="Z44" s="40"/>
      <c r="AA44" s="39"/>
      <c r="AB44" s="40"/>
      <c r="AC44" s="40"/>
      <c r="AD44" s="124"/>
      <c r="AE44" s="124"/>
      <c r="AF44" s="124"/>
      <c r="AG44" s="124"/>
      <c r="AH44" s="124"/>
      <c r="AI44" s="124"/>
      <c r="AJ44" s="124"/>
      <c r="AK44" s="124"/>
      <c r="AL44" s="144"/>
      <c r="AM44" s="124"/>
      <c r="AN44" s="124"/>
      <c r="AO44" s="40"/>
      <c r="AP44" s="39"/>
      <c r="AQ44" s="51"/>
      <c r="AR44" s="51"/>
      <c r="AS44" s="109"/>
    </row>
    <row r="45" spans="1:45" ht="120" customHeight="1" thickTop="1" x14ac:dyDescent="1.1499999999999999">
      <c r="A45" s="32"/>
      <c r="B45" s="32"/>
      <c r="C45" s="32"/>
      <c r="D45" s="77"/>
      <c r="E45" s="77"/>
      <c r="F45" s="77"/>
      <c r="G45" s="77"/>
      <c r="H45" s="151"/>
      <c r="I45" s="77"/>
      <c r="J45" s="77"/>
      <c r="K45" s="77"/>
      <c r="L45" s="77"/>
      <c r="M45" s="77"/>
      <c r="N45" s="77"/>
      <c r="O45" s="40"/>
      <c r="P45" s="40"/>
      <c r="R45" s="152" t="s">
        <v>206</v>
      </c>
      <c r="S45" s="152"/>
      <c r="T45" s="152"/>
      <c r="U45" s="150"/>
      <c r="V45" s="150"/>
      <c r="W45" s="150"/>
      <c r="X45" s="150"/>
      <c r="Y45" s="150"/>
      <c r="Z45" s="40"/>
      <c r="AA45" s="39"/>
      <c r="AB45" s="40"/>
      <c r="AC45" s="40"/>
      <c r="AD45" s="40"/>
      <c r="AE45" s="153"/>
      <c r="AF45" s="153" t="s">
        <v>207</v>
      </c>
      <c r="AG45" s="153"/>
      <c r="AH45" s="153"/>
      <c r="AI45" s="153"/>
      <c r="AJ45" s="153"/>
      <c r="AK45" s="153"/>
      <c r="AL45" s="144"/>
      <c r="AM45" s="144"/>
      <c r="AN45" s="144"/>
      <c r="AO45" s="77" t="s">
        <v>183</v>
      </c>
      <c r="AP45" s="77"/>
      <c r="AQ45" s="109"/>
      <c r="AR45" s="109"/>
      <c r="AS45" s="109"/>
    </row>
    <row r="46" spans="1:45" ht="120" customHeight="1" x14ac:dyDescent="1.1499999999999999">
      <c r="A46" s="32"/>
      <c r="B46" s="77"/>
      <c r="C46" s="77"/>
      <c r="D46" s="77" t="s">
        <v>208</v>
      </c>
      <c r="E46" s="40"/>
      <c r="F46" s="40"/>
      <c r="G46" s="40"/>
      <c r="H46" s="77"/>
      <c r="I46" s="77"/>
      <c r="J46" s="40"/>
      <c r="K46" s="40"/>
      <c r="L46" s="40"/>
      <c r="M46" s="40"/>
      <c r="N46" s="40"/>
      <c r="O46" s="77"/>
      <c r="P46" s="40"/>
      <c r="R46" s="154" t="s">
        <v>209</v>
      </c>
      <c r="S46" s="154" t="s">
        <v>210</v>
      </c>
      <c r="T46" s="154" t="s">
        <v>211</v>
      </c>
      <c r="U46" s="154"/>
      <c r="V46" s="154"/>
      <c r="W46" s="154"/>
      <c r="X46" s="154"/>
      <c r="Y46" s="154"/>
      <c r="Z46" s="40"/>
      <c r="AA46" s="39"/>
      <c r="AB46" s="40"/>
      <c r="AC46" s="40"/>
      <c r="AD46" s="40"/>
      <c r="AE46" s="153"/>
      <c r="AF46" s="153"/>
      <c r="AG46" s="153"/>
      <c r="AH46" s="153"/>
      <c r="AI46" s="153"/>
      <c r="AJ46" s="153"/>
      <c r="AK46" s="153"/>
      <c r="AL46" s="144"/>
      <c r="AM46" s="144"/>
      <c r="AN46" s="144"/>
      <c r="AO46" s="43"/>
      <c r="AP46" s="44"/>
      <c r="AQ46" s="109"/>
      <c r="AR46" s="109"/>
      <c r="AS46" s="109"/>
    </row>
    <row r="47" spans="1:45" ht="120" customHeight="1" x14ac:dyDescent="1.1499999999999999">
      <c r="A47" s="32"/>
      <c r="B47" s="32"/>
      <c r="C47" s="32"/>
      <c r="D47" s="40"/>
      <c r="E47" s="40"/>
      <c r="F47" s="40"/>
      <c r="G47" s="40"/>
      <c r="H47" s="77"/>
      <c r="I47" s="40"/>
      <c r="J47" s="40"/>
      <c r="K47" s="40"/>
      <c r="L47" s="40"/>
      <c r="M47" s="77"/>
      <c r="N47" s="77"/>
      <c r="O47" s="40"/>
      <c r="P47" s="40"/>
      <c r="R47" s="154" t="s">
        <v>212</v>
      </c>
      <c r="S47" s="154" t="s">
        <v>212</v>
      </c>
      <c r="T47" s="154"/>
      <c r="U47" s="154"/>
      <c r="V47" s="154"/>
      <c r="W47" s="154"/>
      <c r="X47" s="154"/>
      <c r="Y47" s="154"/>
      <c r="Z47" s="40"/>
      <c r="AA47" s="39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144"/>
      <c r="AM47" s="144"/>
      <c r="AN47" s="155"/>
      <c r="AO47" s="43"/>
      <c r="AP47" s="44"/>
      <c r="AQ47" s="109"/>
      <c r="AR47" s="109"/>
      <c r="AS47" s="109"/>
    </row>
    <row r="48" spans="1:45" ht="120" customHeight="1" x14ac:dyDescent="1.1499999999999999">
      <c r="A48" s="32"/>
      <c r="B48" s="32"/>
      <c r="C48" s="32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77"/>
      <c r="P48" s="40"/>
      <c r="R48" s="154" t="s">
        <v>213</v>
      </c>
      <c r="S48" s="156" t="s">
        <v>214</v>
      </c>
      <c r="T48" s="154"/>
      <c r="U48" s="157"/>
      <c r="V48" s="157"/>
      <c r="W48" s="158"/>
      <c r="X48" s="158"/>
      <c r="Y48" s="157"/>
      <c r="Z48" s="40"/>
      <c r="AA48" s="51"/>
      <c r="AB48" s="51"/>
      <c r="AC48" s="51"/>
      <c r="AD48" s="51"/>
      <c r="AE48" s="51"/>
      <c r="AF48" s="40"/>
      <c r="AG48" s="40"/>
      <c r="AH48" s="40"/>
      <c r="AI48" s="40"/>
      <c r="AJ48" s="40"/>
      <c r="AK48" s="40"/>
      <c r="AL48" s="40"/>
      <c r="AM48" s="40"/>
      <c r="AN48" s="44"/>
      <c r="AO48" s="44"/>
      <c r="AP48" s="109"/>
      <c r="AQ48" s="109"/>
      <c r="AR48" s="109"/>
      <c r="AS48" s="109"/>
    </row>
    <row r="49" spans="1:45" ht="120" customHeight="1" x14ac:dyDescent="1.1499999999999999">
      <c r="A49" s="32"/>
      <c r="B49" s="32"/>
      <c r="C49" s="32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77"/>
      <c r="R49" s="159" t="s">
        <v>215</v>
      </c>
      <c r="S49" s="92">
        <f ca="1">TODAY()</f>
        <v>43380</v>
      </c>
      <c r="T49" s="159"/>
      <c r="U49" s="157"/>
      <c r="W49" s="158" t="s">
        <v>216</v>
      </c>
      <c r="Y49" s="157"/>
      <c r="Z49" s="40"/>
      <c r="AA49" s="41"/>
      <c r="AB49" s="77"/>
      <c r="AC49" s="77"/>
      <c r="AD49" s="77"/>
      <c r="AE49" s="77"/>
      <c r="AF49" s="151"/>
      <c r="AG49" s="41"/>
      <c r="AH49" s="41"/>
      <c r="AI49" s="104"/>
      <c r="AJ49" s="104"/>
      <c r="AK49" s="104"/>
      <c r="AL49" s="40"/>
      <c r="AM49" s="40"/>
      <c r="AN49" s="44"/>
      <c r="AO49" s="44"/>
      <c r="AP49" s="109"/>
      <c r="AQ49" s="109"/>
      <c r="AR49" s="109"/>
      <c r="AS49" s="109"/>
    </row>
    <row r="50" spans="1:45" ht="120" customHeight="1" x14ac:dyDescent="1.1499999999999999">
      <c r="A50" s="32"/>
      <c r="B50" s="32"/>
      <c r="C50" s="32"/>
      <c r="D50" s="40"/>
      <c r="E50" s="77"/>
      <c r="F50" s="77"/>
      <c r="G50" s="77"/>
      <c r="H50" s="40"/>
      <c r="I50" s="40"/>
      <c r="J50" s="77"/>
      <c r="K50" s="77"/>
      <c r="L50" s="77"/>
      <c r="M50" s="40"/>
      <c r="N50" s="40"/>
      <c r="O50" s="40"/>
      <c r="P50" s="77"/>
      <c r="T50" s="157"/>
      <c r="U50" s="160"/>
      <c r="V50" s="160"/>
      <c r="W50" s="161"/>
      <c r="X50" s="161"/>
      <c r="Y50" s="160"/>
      <c r="Z50" s="40"/>
      <c r="AA50" s="40"/>
      <c r="AB50" s="51"/>
      <c r="AC50" s="51"/>
      <c r="AD50" s="51"/>
      <c r="AE50" s="51"/>
      <c r="AF50" s="51"/>
      <c r="AG50" s="40"/>
      <c r="AH50" s="40"/>
      <c r="AI50" s="40"/>
      <c r="AJ50" s="40"/>
      <c r="AK50" s="40"/>
      <c r="AL50" s="40"/>
      <c r="AM50" s="40"/>
      <c r="AN50" s="44"/>
      <c r="AO50" s="44"/>
      <c r="AP50" s="109"/>
      <c r="AQ50" s="109"/>
      <c r="AR50" s="109"/>
      <c r="AS50" s="162"/>
    </row>
    <row r="51" spans="1:45" ht="120" customHeight="1" x14ac:dyDescent="1.2">
      <c r="D51" s="77"/>
      <c r="E51" s="163"/>
      <c r="F51" s="163"/>
      <c r="G51" s="163"/>
      <c r="H51" s="43"/>
      <c r="I51" s="77"/>
      <c r="J51" s="163"/>
      <c r="K51" s="163"/>
      <c r="L51" s="163"/>
      <c r="M51" s="43"/>
      <c r="N51" s="43"/>
      <c r="O51" s="43"/>
      <c r="P51" s="163"/>
      <c r="S51" s="160"/>
      <c r="T51" s="160"/>
      <c r="U51" s="39"/>
      <c r="V51" s="39"/>
      <c r="W51" s="164"/>
      <c r="X51" s="164"/>
      <c r="Y51" s="39"/>
      <c r="Z51" s="40"/>
      <c r="AA51" s="40"/>
      <c r="AB51" s="104"/>
      <c r="AC51" s="104"/>
      <c r="AD51" s="104"/>
      <c r="AE51" s="51"/>
      <c r="AF51" s="51"/>
      <c r="AG51" s="40"/>
      <c r="AH51" s="40"/>
      <c r="AI51" s="40"/>
      <c r="AJ51" s="40"/>
      <c r="AK51" s="40"/>
      <c r="AL51" s="40"/>
      <c r="AM51" s="40"/>
      <c r="AN51" s="44"/>
      <c r="AO51" s="44"/>
      <c r="AP51" s="109"/>
      <c r="AQ51" s="109"/>
      <c r="AR51" s="109"/>
      <c r="AS51" s="165"/>
    </row>
    <row r="52" spans="1:45" ht="120" customHeight="1" x14ac:dyDescent="1.1499999999999999">
      <c r="D52" s="77"/>
      <c r="E52" s="163"/>
      <c r="F52" s="163"/>
      <c r="G52" s="163"/>
      <c r="H52" s="77"/>
      <c r="I52" s="163"/>
      <c r="M52" s="77"/>
      <c r="N52" s="77"/>
      <c r="O52" s="43"/>
      <c r="P52" s="43"/>
      <c r="S52" s="39"/>
      <c r="T52" s="39"/>
      <c r="Z52" s="40"/>
      <c r="AA52" s="40"/>
      <c r="AB52" s="51"/>
      <c r="AC52" s="51"/>
      <c r="AD52" s="51"/>
      <c r="AE52" s="51"/>
      <c r="AF52" s="51"/>
      <c r="AG52" s="40"/>
      <c r="AH52" s="40"/>
      <c r="AI52" s="40"/>
      <c r="AJ52" s="40"/>
      <c r="AK52" s="40"/>
      <c r="AL52" s="40"/>
      <c r="AM52" s="40"/>
      <c r="AN52" s="44"/>
      <c r="AO52" s="44"/>
      <c r="AP52" s="109"/>
      <c r="AQ52" s="109"/>
      <c r="AR52" s="109"/>
      <c r="AS52" s="138"/>
    </row>
    <row r="53" spans="1:45" ht="99.95" customHeight="1" x14ac:dyDescent="0.2"/>
    <row r="54" spans="1:45" ht="99.95" customHeight="1" x14ac:dyDescent="0.2"/>
    <row r="55" spans="1:45" ht="409.6" customHeight="1" x14ac:dyDescent="0.2"/>
    <row r="56" spans="1:45" ht="99.95" customHeight="1" x14ac:dyDescent="0.2"/>
    <row r="57" spans="1:45" ht="99.95" customHeight="1" x14ac:dyDescent="0.2"/>
    <row r="58" spans="1:45" ht="99.95" customHeight="1" x14ac:dyDescent="0.2"/>
    <row r="59" spans="1:45" ht="99.95" customHeight="1" x14ac:dyDescent="0.2"/>
    <row r="60" spans="1:45" ht="99.95" customHeight="1" x14ac:dyDescent="0.2"/>
    <row r="61" spans="1:45" ht="99.95" customHeight="1" x14ac:dyDescent="0.2"/>
    <row r="62" spans="1:45" ht="99.95" customHeight="1" x14ac:dyDescent="0.2"/>
    <row r="63" spans="1:45" ht="99.95" customHeight="1" x14ac:dyDescent="0.2"/>
    <row r="64" spans="1:45" ht="99.95" customHeight="1" x14ac:dyDescent="0.2"/>
    <row r="65" ht="99.95" customHeight="1" x14ac:dyDescent="0.2"/>
    <row r="66" ht="99.95" customHeight="1" x14ac:dyDescent="0.2"/>
    <row r="67" ht="99.95" customHeight="1" x14ac:dyDescent="0.2"/>
    <row r="68" ht="99.95" customHeight="1" x14ac:dyDescent="0.2"/>
    <row r="69" ht="99.95" customHeight="1" x14ac:dyDescent="0.2"/>
    <row r="70" ht="99.95" customHeight="1" x14ac:dyDescent="0.2"/>
    <row r="71" ht="99.95" customHeight="1" x14ac:dyDescent="0.2"/>
    <row r="72" ht="99.95" customHeight="1" x14ac:dyDescent="0.2"/>
    <row r="73" ht="99.95" customHeight="1" x14ac:dyDescent="0.2"/>
    <row r="74" ht="99.95" customHeight="1" x14ac:dyDescent="0.2"/>
    <row r="75" ht="99.95" customHeight="1" x14ac:dyDescent="0.2"/>
    <row r="76" ht="99.95" customHeight="1" x14ac:dyDescent="0.2"/>
    <row r="77" ht="99.95" customHeight="1" x14ac:dyDescent="0.2"/>
    <row r="78" ht="99.95" customHeight="1" x14ac:dyDescent="0.2"/>
  </sheetData>
  <sheetProtection selectLockedCells="1" selectUnlockedCells="1"/>
  <mergeCells count="57">
    <mergeCell ref="Z36:AS36"/>
    <mergeCell ref="Z37:AS37"/>
    <mergeCell ref="U38:W38"/>
    <mergeCell ref="Z38:AS38"/>
    <mergeCell ref="R43:T43"/>
    <mergeCell ref="R45:T45"/>
    <mergeCell ref="AQ30:AS30"/>
    <mergeCell ref="I31:K31"/>
    <mergeCell ref="Z32:AS32"/>
    <mergeCell ref="U34:W34"/>
    <mergeCell ref="AC34:AM34"/>
    <mergeCell ref="AC35:AL35"/>
    <mergeCell ref="B26:F26"/>
    <mergeCell ref="H26:K26"/>
    <mergeCell ref="AQ26:AS26"/>
    <mergeCell ref="B27:H27"/>
    <mergeCell ref="D28:H28"/>
    <mergeCell ref="AQ28:AS28"/>
    <mergeCell ref="AO19:AP19"/>
    <mergeCell ref="AQ20:AS20"/>
    <mergeCell ref="A23:K23"/>
    <mergeCell ref="U24:W24"/>
    <mergeCell ref="AI24:AK24"/>
    <mergeCell ref="AQ24:AS24"/>
    <mergeCell ref="U19:W19"/>
    <mergeCell ref="AA19:AC19"/>
    <mergeCell ref="AD19:AE19"/>
    <mergeCell ref="AG19:AI19"/>
    <mergeCell ref="AJ19:AL19"/>
    <mergeCell ref="AM19:AN19"/>
    <mergeCell ref="AA15:AS15"/>
    <mergeCell ref="Z16:AS16"/>
    <mergeCell ref="AA18:AC18"/>
    <mergeCell ref="AD18:AE18"/>
    <mergeCell ref="AG18:AI18"/>
    <mergeCell ref="AJ18:AL18"/>
    <mergeCell ref="AM18:AN18"/>
    <mergeCell ref="AO18:AP18"/>
    <mergeCell ref="A11:F11"/>
    <mergeCell ref="AC11:AE11"/>
    <mergeCell ref="AG11:AS11"/>
    <mergeCell ref="A12:F12"/>
    <mergeCell ref="AO12:AS12"/>
    <mergeCell ref="A13:M13"/>
    <mergeCell ref="AB13:AM13"/>
    <mergeCell ref="A8:K8"/>
    <mergeCell ref="A9:F9"/>
    <mergeCell ref="G9:H9"/>
    <mergeCell ref="U9:W9"/>
    <mergeCell ref="AG10:AH10"/>
    <mergeCell ref="AM10:AO10"/>
    <mergeCell ref="A6:K6"/>
    <mergeCell ref="A7:K7"/>
    <mergeCell ref="R7:T7"/>
    <mergeCell ref="V7:W7"/>
    <mergeCell ref="AI7:AK7"/>
    <mergeCell ref="AP7:AS7"/>
  </mergeCells>
  <printOptions horizontalCentered="1" verticalCentered="1"/>
  <pageMargins left="0.15748031496062992" right="0.27559055118110237" top="0.27559055118110237" bottom="0.19685039370078741" header="0.51181102362204722" footer="0.31496062992125984"/>
  <pageSetup paperSize="9" scale="10" orientation="landscape" r:id="rId1"/>
  <headerFooter alignWithMargins="0"/>
  <colBreaks count="2" manualBreakCount="2">
    <brk id="14" max="48" man="1"/>
    <brk id="2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استمار1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hmm</dc:creator>
  <cp:lastModifiedBy>hmm</cp:lastModifiedBy>
  <dcterms:created xsi:type="dcterms:W3CDTF">2018-10-07T11:52:13Z</dcterms:created>
  <dcterms:modified xsi:type="dcterms:W3CDTF">2018-10-07T12:12:56Z</dcterms:modified>
</cp:coreProperties>
</file>