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Emad\AppData\Local\Temp\Rar$DIa0.157\"/>
    </mc:Choice>
  </mc:AlternateContent>
  <bookViews>
    <workbookView xWindow="0" yWindow="0" windowWidth="20490" windowHeight="5955"/>
  </bookViews>
  <sheets>
    <sheet name="السيرة الدراسية" sheetId="1" r:id="rId1"/>
  </sheets>
  <externalReferences>
    <externalReference r:id="rId2"/>
  </externalReferences>
  <definedNames>
    <definedName name="_xlnm.Print_Area" localSheetId="0">'السيرة الدراسية'!$A$1:$H$23</definedName>
    <definedName name="Var_Rg">'[1]الكارت المحدث'!$D$5,'[1]الكارت المحدث'!$D$5:$D$23,'[1]الكارت المحدث'!$D$30:$D$46,'[1]الكارت المحدث'!$I$5:$I$23,'[1]الكارت المحدث'!$I$30:$I$46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8" i="1"/>
  <c r="C9" i="1"/>
  <c r="C10" i="1"/>
  <c r="C11" i="1"/>
  <c r="C12" i="1"/>
  <c r="C13" i="1"/>
  <c r="C14" i="1"/>
  <c r="C15" i="1"/>
  <c r="C5" i="1"/>
  <c r="C6" i="1" s="1"/>
  <c r="C7" i="1" s="1"/>
  <c r="B6" i="1" l="1"/>
  <c r="B8" i="1"/>
  <c r="B9" i="1"/>
  <c r="B10" i="1"/>
  <c r="B11" i="1"/>
  <c r="B12" i="1"/>
  <c r="B13" i="1"/>
  <c r="B14" i="1"/>
  <c r="B15" i="1"/>
  <c r="B5" i="1"/>
  <c r="B17" i="1"/>
  <c r="B4" i="1"/>
  <c r="F16" i="1"/>
  <c r="B7" i="1"/>
  <c r="D16" i="1"/>
  <c r="D17" i="1" s="1"/>
  <c r="F17" i="1" l="1"/>
  <c r="G17" i="1" s="1"/>
</calcChain>
</file>

<file path=xl/sharedStrings.xml><?xml version="1.0" encoding="utf-8"?>
<sst xmlns="http://schemas.openxmlformats.org/spreadsheetml/2006/main" count="106" uniqueCount="96">
  <si>
    <t>السيرة الدراسية للطالب خلال سنوات الدراسة بالكلية</t>
  </si>
  <si>
    <t xml:space="preserve">رقم الملفة </t>
  </si>
  <si>
    <t>الاسم الرباعي</t>
  </si>
  <si>
    <t>القسم العلمي</t>
  </si>
  <si>
    <t>السنة الدراسية</t>
  </si>
  <si>
    <t>العام الدراسي</t>
  </si>
  <si>
    <t>الصف</t>
  </si>
  <si>
    <t>الاوامر الادارية ان وجدت</t>
  </si>
  <si>
    <t>الملاحظات</t>
  </si>
  <si>
    <t>الموقف الدراسي النهائي</t>
  </si>
  <si>
    <t xml:space="preserve"> الاولى</t>
  </si>
  <si>
    <t xml:space="preserve"> ناجح</t>
  </si>
  <si>
    <t>الثانية</t>
  </si>
  <si>
    <t>راسب /عدم رسوب</t>
  </si>
  <si>
    <t xml:space="preserve"> الثالثة</t>
  </si>
  <si>
    <t>الرابعة</t>
  </si>
  <si>
    <t xml:space="preserve"> الخامسة</t>
  </si>
  <si>
    <t>الثالث</t>
  </si>
  <si>
    <t>راسب</t>
  </si>
  <si>
    <t xml:space="preserve"> السادسة</t>
  </si>
  <si>
    <t xml:space="preserve"> السابعة</t>
  </si>
  <si>
    <t xml:space="preserve"> الثامنة</t>
  </si>
  <si>
    <t>الرابع</t>
  </si>
  <si>
    <t>التاسعة</t>
  </si>
  <si>
    <t xml:space="preserve"> العاشرة</t>
  </si>
  <si>
    <t xml:space="preserve"> الحادية عشر</t>
  </si>
  <si>
    <t xml:space="preserve"> الثانية عشر</t>
  </si>
  <si>
    <t>سنة التخرج</t>
  </si>
  <si>
    <t>العبارات للمواقف</t>
  </si>
  <si>
    <t>الصفوف</t>
  </si>
  <si>
    <t>الأول</t>
  </si>
  <si>
    <t>الاقتصاد الزراعي</t>
  </si>
  <si>
    <t>مستمر</t>
  </si>
  <si>
    <t>سنة التخرج الافتراضية</t>
  </si>
  <si>
    <t>تخرج</t>
  </si>
  <si>
    <t>عدد سنوات الرسوب</t>
  </si>
  <si>
    <t>عدد سنوات التأجيل</t>
  </si>
  <si>
    <t xml:space="preserve">الموقف الدراسي </t>
  </si>
  <si>
    <t>الاقسام</t>
  </si>
  <si>
    <t>الارشاد الزراعي ونقل التقنيات</t>
  </si>
  <si>
    <t>البستنة وهندسة الحدائق</t>
  </si>
  <si>
    <t>الانتاج الحيواني</t>
  </si>
  <si>
    <t>علوم الاغذية</t>
  </si>
  <si>
    <t>علوم التربة والموارد المائية</t>
  </si>
  <si>
    <t>المكائن والالات الزراعية</t>
  </si>
  <si>
    <t>مكافحة التصحر</t>
  </si>
  <si>
    <t>المحاصيل الحقلية</t>
  </si>
  <si>
    <t>وقاية النبات</t>
  </si>
  <si>
    <t>2001-2000</t>
  </si>
  <si>
    <t>2002-2001</t>
  </si>
  <si>
    <t>2003-2002</t>
  </si>
  <si>
    <t>2004-2003</t>
  </si>
  <si>
    <t>2005-2004</t>
  </si>
  <si>
    <t>2006-2005</t>
  </si>
  <si>
    <t>2007-2006</t>
  </si>
  <si>
    <t>2008-2007</t>
  </si>
  <si>
    <t>2009-2008</t>
  </si>
  <si>
    <t>2010-2009</t>
  </si>
  <si>
    <t>2011-2010</t>
  </si>
  <si>
    <t>2012-2011</t>
  </si>
  <si>
    <t>2013-2012</t>
  </si>
  <si>
    <t>2014-2013</t>
  </si>
  <si>
    <t>2015-2014</t>
  </si>
  <si>
    <t>2016-2015</t>
  </si>
  <si>
    <t>2021-2020</t>
  </si>
  <si>
    <t>2022-2021</t>
  </si>
  <si>
    <t>2023-2022</t>
  </si>
  <si>
    <t>2024-2023</t>
  </si>
  <si>
    <t>2025-2024</t>
  </si>
  <si>
    <t>2026-2025</t>
  </si>
  <si>
    <t>2027-2026</t>
  </si>
  <si>
    <t>2028-2027</t>
  </si>
  <si>
    <t>2029-2028</t>
  </si>
  <si>
    <t xml:space="preserve">توقيع الموظف المسؤول </t>
  </si>
  <si>
    <t>توقيع مدير التسجيل</t>
  </si>
  <si>
    <t xml:space="preserve">توقيع معاون العميد لشؤون الطلبة </t>
  </si>
  <si>
    <t>معيد و رقن</t>
  </si>
  <si>
    <t>عدد سنوات النجاح</t>
  </si>
  <si>
    <t>معاد و مؤجل كلية</t>
  </si>
  <si>
    <t>معاد و مؤجل جامعة</t>
  </si>
  <si>
    <t>مؤجل كلية</t>
  </si>
  <si>
    <t>مؤجل جامعة</t>
  </si>
  <si>
    <t>معيد ومؤجل كلية</t>
  </si>
  <si>
    <t>معيد ومؤجل جامعة</t>
  </si>
  <si>
    <t>المتبقي من السقف الزمني بالسنوات</t>
  </si>
  <si>
    <t>سنة القبول</t>
  </si>
  <si>
    <t>الموقف من التدريب الصيفي</t>
  </si>
  <si>
    <t>غير مستوفي</t>
  </si>
  <si>
    <t>متدرب في الصف الثالث</t>
  </si>
  <si>
    <t>متدرب في الصف الرابع</t>
  </si>
  <si>
    <t>معاد/عدم رسوب</t>
  </si>
  <si>
    <t>معاد وناجح</t>
  </si>
  <si>
    <t>الثانى</t>
  </si>
  <si>
    <t>Emad Sabry</t>
  </si>
  <si>
    <t>01115466075</t>
  </si>
  <si>
    <t>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</si>
</sst>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78"/>
      <scheme val="minor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PT Bold Heading"/>
      <charset val="178"/>
    </font>
    <font>
      <sz val="14"/>
      <color rgb="FF000000"/>
      <name val="Calibri"/>
      <family val="2"/>
      <charset val="178"/>
      <scheme val="minor"/>
    </font>
    <font>
      <sz val="16"/>
      <color rgb="FF000000"/>
      <name val="Calibri"/>
      <family val="2"/>
      <charset val="178"/>
      <scheme val="minor"/>
    </font>
    <font>
      <sz val="12"/>
      <color rgb="FF000000"/>
      <name val="Calibri"/>
      <family val="2"/>
      <charset val="178"/>
      <scheme val="minor"/>
    </font>
    <font>
      <b/>
      <sz val="10"/>
      <color theme="1"/>
      <name val="PT Bold Heading"/>
      <charset val="178"/>
    </font>
    <font>
      <b/>
      <sz val="9"/>
      <color theme="1"/>
      <name val="PT Bold Heading"/>
      <charset val="178"/>
    </font>
    <font>
      <b/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theme="1"/>
      <name val="PT Bold Heading"/>
      <charset val="178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readingOrder="2"/>
    </xf>
    <xf numFmtId="0" fontId="4" fillId="2" borderId="5" xfId="0" applyFont="1" applyFill="1" applyBorder="1" applyAlignment="1">
      <alignment horizontal="center"/>
    </xf>
    <xf numFmtId="0" fontId="6" fillId="0" borderId="10" xfId="0" applyFont="1" applyBorder="1"/>
    <xf numFmtId="0" fontId="6" fillId="0" borderId="15" xfId="0" applyFont="1" applyBorder="1"/>
    <xf numFmtId="0" fontId="2" fillId="0" borderId="18" xfId="0" applyFont="1" applyFill="1" applyBorder="1" applyAlignment="1">
      <alignment horizontal="center" vertical="center" readingOrder="2"/>
    </xf>
    <xf numFmtId="0" fontId="8" fillId="0" borderId="12" xfId="0" applyFont="1" applyBorder="1"/>
    <xf numFmtId="0" fontId="9" fillId="0" borderId="1" xfId="0" applyFont="1" applyBorder="1"/>
    <xf numFmtId="0" fontId="9" fillId="0" borderId="19" xfId="0" applyFont="1" applyBorder="1"/>
    <xf numFmtId="0" fontId="10" fillId="0" borderId="11" xfId="0" applyFont="1" applyBorder="1" applyAlignment="1">
      <alignment horizontal="center" wrapText="1"/>
    </xf>
    <xf numFmtId="0" fontId="9" fillId="0" borderId="10" xfId="0" applyFont="1" applyBorder="1"/>
    <xf numFmtId="0" fontId="8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6" fillId="0" borderId="2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0" xfId="0" applyFont="1"/>
    <xf numFmtId="0" fontId="5" fillId="0" borderId="0" xfId="0" applyFont="1"/>
    <xf numFmtId="0" fontId="9" fillId="0" borderId="0" xfId="0" applyFont="1"/>
    <xf numFmtId="0" fontId="0" fillId="0" borderId="0" xfId="0" applyFill="1"/>
    <xf numFmtId="0" fontId="6" fillId="0" borderId="10" xfId="0" applyFont="1" applyFill="1" applyBorder="1"/>
    <xf numFmtId="0" fontId="1" fillId="5" borderId="25" xfId="0" applyFont="1" applyFill="1" applyBorder="1" applyAlignment="1">
      <alignment horizontal="center" vertical="center" wrapText="1" readingOrder="2"/>
    </xf>
    <xf numFmtId="0" fontId="1" fillId="4" borderId="16" xfId="0" applyFont="1" applyFill="1" applyBorder="1" applyAlignment="1">
      <alignment horizontal="center" vertical="center" readingOrder="2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1" fillId="0" borderId="0" xfId="0" applyFont="1" applyAlignment="1">
      <alignment readingOrder="1"/>
    </xf>
    <xf numFmtId="0" fontId="14" fillId="0" borderId="26" xfId="0" applyFont="1" applyBorder="1" applyAlignment="1">
      <alignment readingOrder="2"/>
    </xf>
    <xf numFmtId="0" fontId="15" fillId="0" borderId="1" xfId="0" applyFont="1" applyBorder="1" applyAlignment="1">
      <alignment readingOrder="2"/>
    </xf>
    <xf numFmtId="0" fontId="15" fillId="0" borderId="11" xfId="0" applyFont="1" applyBorder="1" applyAlignment="1">
      <alignment readingOrder="1"/>
    </xf>
    <xf numFmtId="0" fontId="18" fillId="0" borderId="1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 readingOrder="2"/>
    </xf>
    <xf numFmtId="0" fontId="10" fillId="3" borderId="9" xfId="0" applyFont="1" applyFill="1" applyBorder="1" applyAlignment="1">
      <alignment horizontal="center" vertical="center"/>
    </xf>
    <xf numFmtId="0" fontId="10" fillId="0" borderId="1" xfId="0" applyFont="1" applyBorder="1"/>
    <xf numFmtId="0" fontId="19" fillId="0" borderId="1" xfId="0" applyFont="1" applyBorder="1" applyAlignment="1">
      <alignment readingOrder="1"/>
    </xf>
    <xf numFmtId="0" fontId="10" fillId="0" borderId="14" xfId="0" applyFont="1" applyBorder="1"/>
    <xf numFmtId="0" fontId="10" fillId="0" borderId="17" xfId="0" applyFont="1" applyBorder="1"/>
    <xf numFmtId="0" fontId="10" fillId="0" borderId="0" xfId="0" applyFont="1"/>
    <xf numFmtId="0" fontId="7" fillId="3" borderId="9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 wrapText="1" readingOrder="2"/>
    </xf>
    <xf numFmtId="0" fontId="7" fillId="0" borderId="1" xfId="0" applyFont="1" applyBorder="1"/>
    <xf numFmtId="0" fontId="20" fillId="0" borderId="1" xfId="0" applyFont="1" applyBorder="1" applyAlignment="1">
      <alignment readingOrder="1"/>
    </xf>
    <xf numFmtId="0" fontId="7" fillId="0" borderId="14" xfId="0" applyFont="1" applyBorder="1"/>
    <xf numFmtId="0" fontId="7" fillId="0" borderId="17" xfId="0" applyFont="1" applyBorder="1"/>
    <xf numFmtId="0" fontId="7" fillId="0" borderId="0" xfId="0" applyFont="1"/>
    <xf numFmtId="0" fontId="10" fillId="0" borderId="1" xfId="0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 wrapText="1" readingOrder="2"/>
    </xf>
    <xf numFmtId="0" fontId="10" fillId="3" borderId="16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6" fillId="0" borderId="19" xfId="0" applyFont="1" applyBorder="1"/>
    <xf numFmtId="0" fontId="6" fillId="0" borderId="1" xfId="0" applyFont="1" applyBorder="1"/>
    <xf numFmtId="0" fontId="0" fillId="0" borderId="0" xfId="0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49" fontId="22" fillId="6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readingOrder="2"/>
    </xf>
    <xf numFmtId="0" fontId="2" fillId="0" borderId="23" xfId="0" applyFont="1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6" fillId="0" borderId="10" xfId="0" applyFont="1" applyBorder="1" applyAlignment="1">
      <alignment horizontal="center" readingOrder="2"/>
    </xf>
    <xf numFmtId="0" fontId="16" fillId="0" borderId="11" xfId="0" applyFont="1" applyBorder="1" applyAlignment="1">
      <alignment horizontal="center" readingOrder="2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sul/AppData/Local/Temp/Rar$DIa0.734/&#1587;&#1605;&#1575;&#1585;&#1578;%20&#1603;&#1575;&#1585;&#1578;%20&#1575;&#1604;&#1606;&#1607;&#1575;&#1574;&#1610;%20&#1608;&#1575;&#1604;&#1605;&#1593;&#1578;&#1605;&#1583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كارت المحدث"/>
      <sheetName val="السيرة الدراسية"/>
      <sheetName val="العبارات"/>
      <sheetName val="ورقة2"/>
    </sheetNames>
    <sheetDataSet>
      <sheetData sheetId="0">
        <row r="5">
          <cell r="D5">
            <v>50</v>
          </cell>
          <cell r="I5">
            <v>65</v>
          </cell>
        </row>
        <row r="6">
          <cell r="I6">
            <v>50</v>
          </cell>
        </row>
        <row r="7">
          <cell r="I7">
            <v>59</v>
          </cell>
        </row>
        <row r="10">
          <cell r="D10">
            <v>60</v>
          </cell>
        </row>
        <row r="11">
          <cell r="D11">
            <v>70</v>
          </cell>
        </row>
        <row r="14">
          <cell r="D14">
            <v>70</v>
          </cell>
        </row>
        <row r="30">
          <cell r="D30">
            <v>60</v>
          </cell>
          <cell r="I30">
            <v>50</v>
          </cell>
        </row>
        <row r="31">
          <cell r="D31">
            <v>50</v>
          </cell>
        </row>
        <row r="33">
          <cell r="D33">
            <v>66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R56"/>
  <sheetViews>
    <sheetView showGridLines="0" rightToLeft="1" tabSelected="1" view="pageBreakPreview" zoomScaleNormal="100" zoomScaleSheetLayoutView="100" workbookViewId="0">
      <selection activeCell="K4" sqref="K4"/>
    </sheetView>
  </sheetViews>
  <sheetFormatPr defaultColWidth="9" defaultRowHeight="21" zeroHeight="1"/>
  <cols>
    <col min="1" max="1" width="9.42578125" style="19" customWidth="1"/>
    <col min="2" max="2" width="11.7109375" style="40" customWidth="1"/>
    <col min="3" max="3" width="7.42578125" style="47" customWidth="1"/>
    <col min="4" max="4" width="14.42578125" style="21" bestFit="1" customWidth="1"/>
    <col min="5" max="5" width="19" style="21" bestFit="1" customWidth="1"/>
    <col min="6" max="6" width="20.42578125" style="21" customWidth="1"/>
    <col min="7" max="7" width="10" style="21" customWidth="1"/>
    <col min="8" max="8" width="9" style="21" customWidth="1"/>
    <col min="9" max="10" width="9" customWidth="1"/>
    <col min="13" max="13" width="9.42578125" bestFit="1" customWidth="1"/>
    <col min="14" max="14" width="15.42578125" bestFit="1" customWidth="1"/>
    <col min="15" max="15" width="19.28515625" bestFit="1" customWidth="1"/>
  </cols>
  <sheetData>
    <row r="1" spans="1:18" ht="27" customHeight="1" thickBot="1">
      <c r="A1" s="52" t="s">
        <v>85</v>
      </c>
      <c r="B1" s="33" t="s">
        <v>48</v>
      </c>
      <c r="C1" s="69" t="s">
        <v>0</v>
      </c>
      <c r="D1" s="70"/>
      <c r="E1" s="70"/>
      <c r="F1" s="71"/>
      <c r="G1" s="1" t="s">
        <v>1</v>
      </c>
      <c r="H1" s="2"/>
    </row>
    <row r="2" spans="1:18" ht="21.75" thickBot="1">
      <c r="A2" s="51" t="s">
        <v>2</v>
      </c>
      <c r="B2" s="77"/>
      <c r="C2" s="78"/>
      <c r="D2" s="79"/>
      <c r="E2" s="3" t="s">
        <v>3</v>
      </c>
      <c r="F2" s="80" t="s">
        <v>42</v>
      </c>
      <c r="G2" s="80"/>
      <c r="H2" s="80"/>
      <c r="M2" t="s">
        <v>5</v>
      </c>
      <c r="N2" s="20" t="s">
        <v>28</v>
      </c>
      <c r="O2" s="20" t="s">
        <v>86</v>
      </c>
      <c r="P2" t="s">
        <v>29</v>
      </c>
      <c r="Q2" t="s">
        <v>38</v>
      </c>
    </row>
    <row r="3" spans="1:18" ht="15">
      <c r="A3" s="35" t="s">
        <v>4</v>
      </c>
      <c r="B3" s="35" t="s">
        <v>5</v>
      </c>
      <c r="C3" s="41" t="s">
        <v>6</v>
      </c>
      <c r="D3" s="27" t="s">
        <v>37</v>
      </c>
      <c r="E3" s="26" t="s">
        <v>7</v>
      </c>
      <c r="F3" s="81" t="s">
        <v>8</v>
      </c>
      <c r="G3" s="82"/>
      <c r="H3" s="83"/>
      <c r="M3" s="29" t="s">
        <v>48</v>
      </c>
      <c r="N3" s="28" t="s">
        <v>11</v>
      </c>
      <c r="O3" s="28" t="s">
        <v>87</v>
      </c>
      <c r="P3" s="28" t="s">
        <v>30</v>
      </c>
      <c r="Q3" s="28" t="s">
        <v>39</v>
      </c>
      <c r="R3" s="28"/>
    </row>
    <row r="4" spans="1:18" ht="39.950000000000003" customHeight="1">
      <c r="A4" s="49" t="s">
        <v>10</v>
      </c>
      <c r="B4" s="33" t="str">
        <f>IF(C4="","",B1)</f>
        <v>2001-2000</v>
      </c>
      <c r="C4" s="33" t="s">
        <v>30</v>
      </c>
      <c r="D4" s="33" t="s">
        <v>11</v>
      </c>
      <c r="E4" s="4"/>
      <c r="F4" s="73"/>
      <c r="G4" s="74"/>
      <c r="H4" s="84"/>
      <c r="J4" s="62" t="s">
        <v>93</v>
      </c>
      <c r="K4" s="63"/>
      <c r="L4" s="61"/>
      <c r="M4" s="29" t="s">
        <v>49</v>
      </c>
      <c r="N4" s="28" t="s">
        <v>18</v>
      </c>
      <c r="O4" s="28" t="s">
        <v>88</v>
      </c>
      <c r="P4" s="28" t="s">
        <v>92</v>
      </c>
      <c r="Q4" s="28" t="s">
        <v>31</v>
      </c>
      <c r="R4" s="28"/>
    </row>
    <row r="5" spans="1:18" ht="39.950000000000003" customHeight="1">
      <c r="A5" s="49" t="s">
        <v>12</v>
      </c>
      <c r="B5" s="33" t="str">
        <f>IF(C5="","",LEFT($B$1,4)+ROW(A1) &amp; "-" &amp;RIGHT($B$1,4)+ROW(A1))</f>
        <v>2002-2001</v>
      </c>
      <c r="C5" s="33" t="str">
        <f>IF(D5="","",IF(C4="الأول",IF(AND(D4=" ناجح",C4="الأول"),"الثانى","الأول"),IF(C4="الثانى",IF(AND(D4=" ناجح",C4="الثانى"),"الثالث","الثانى"),IF(C4="الثالث",IF(AND(D4=" ناجح",C4="الثالث"),"الرابع","الثالث"),IF(C4="الرابع",IF(AND(D4=" ناجح",C4="الرابع"),"الرابع","الثالث"),"")))))</f>
        <v>الثانى</v>
      </c>
      <c r="D5" s="33" t="s">
        <v>11</v>
      </c>
      <c r="E5" s="4"/>
      <c r="F5" s="73"/>
      <c r="G5" s="74"/>
      <c r="H5" s="84"/>
      <c r="J5" s="64" t="s">
        <v>94</v>
      </c>
      <c r="K5" s="63" t="s">
        <v>95</v>
      </c>
      <c r="L5" s="61"/>
      <c r="M5" s="29" t="s">
        <v>50</v>
      </c>
      <c r="N5" s="28" t="s">
        <v>76</v>
      </c>
      <c r="O5" s="28" t="s">
        <v>89</v>
      </c>
      <c r="P5" s="28" t="s">
        <v>17</v>
      </c>
      <c r="Q5" s="28" t="s">
        <v>40</v>
      </c>
      <c r="R5" s="28"/>
    </row>
    <row r="6" spans="1:18" ht="39.950000000000003" customHeight="1">
      <c r="A6" s="49" t="s">
        <v>14</v>
      </c>
      <c r="B6" s="33" t="str">
        <f t="shared" ref="B6:B15" si="0">IF(C6="","",LEFT($B$1,4)+ROW(A2) &amp; "-" &amp;RIGHT($B$1,4)+ROW(A2))</f>
        <v>2003-2002</v>
      </c>
      <c r="C6" s="33" t="str">
        <f t="shared" ref="C6:C15" si="1">IF(D6="","",IF(C5="الأول",IF(AND(D5=" ناجح",C5="الأول"),"الثانى","الأول"),IF(C5="الثانى",IF(AND(D5=" ناجح",C5="الثانى"),"الثالث","الثانى"),IF(C5="الثالث",IF(AND(D5=" ناجح",C5="الثالث"),"الرابع","الثالث"),IF(C5="الرابع",IF(AND(D5=" ناجح",C5="الرابع"),"الرابع","الثالث"),"")))))</f>
        <v>الثالث</v>
      </c>
      <c r="D6" s="33" t="s">
        <v>11</v>
      </c>
      <c r="E6" s="4"/>
      <c r="F6" s="73"/>
      <c r="G6" s="74"/>
      <c r="H6" s="84"/>
      <c r="M6" s="29" t="s">
        <v>51</v>
      </c>
      <c r="N6" s="28" t="s">
        <v>78</v>
      </c>
      <c r="O6" s="28"/>
      <c r="P6" s="28" t="s">
        <v>22</v>
      </c>
      <c r="Q6" s="28" t="s">
        <v>41</v>
      </c>
      <c r="R6" s="28"/>
    </row>
    <row r="7" spans="1:18" ht="39.950000000000003" customHeight="1">
      <c r="A7" s="49" t="s">
        <v>15</v>
      </c>
      <c r="B7" s="33" t="str">
        <f t="shared" si="0"/>
        <v>2004-2003</v>
      </c>
      <c r="C7" s="33" t="str">
        <f t="shared" si="1"/>
        <v>الرابع</v>
      </c>
      <c r="D7" s="33" t="s">
        <v>34</v>
      </c>
      <c r="E7" s="4"/>
      <c r="F7" s="72"/>
      <c r="G7" s="72"/>
      <c r="H7" s="72"/>
      <c r="M7" s="29" t="s">
        <v>52</v>
      </c>
      <c r="N7" s="28" t="s">
        <v>82</v>
      </c>
      <c r="O7" s="28"/>
      <c r="P7" s="28"/>
      <c r="Q7" s="28" t="s">
        <v>42</v>
      </c>
      <c r="R7" s="28"/>
    </row>
    <row r="8" spans="1:18" ht="39.950000000000003" customHeight="1">
      <c r="A8" s="49" t="s">
        <v>16</v>
      </c>
      <c r="B8" s="33" t="str">
        <f t="shared" si="0"/>
        <v/>
      </c>
      <c r="C8" s="33" t="str">
        <f t="shared" si="1"/>
        <v/>
      </c>
      <c r="D8" s="33"/>
      <c r="E8" s="4"/>
      <c r="F8" s="72"/>
      <c r="G8" s="72"/>
      <c r="H8" s="72"/>
      <c r="M8" s="29" t="s">
        <v>53</v>
      </c>
      <c r="N8" s="28" t="s">
        <v>90</v>
      </c>
      <c r="O8" s="28"/>
      <c r="P8" s="28"/>
      <c r="Q8" s="28" t="s">
        <v>43</v>
      </c>
      <c r="R8" s="28"/>
    </row>
    <row r="9" spans="1:18" ht="39.950000000000003" customHeight="1">
      <c r="A9" s="49" t="s">
        <v>19</v>
      </c>
      <c r="B9" s="33" t="str">
        <f t="shared" si="0"/>
        <v/>
      </c>
      <c r="C9" s="33" t="str">
        <f t="shared" si="1"/>
        <v/>
      </c>
      <c r="D9" s="33"/>
      <c r="E9" s="4"/>
      <c r="F9" s="72"/>
      <c r="G9" s="72"/>
      <c r="H9" s="72"/>
      <c r="M9" s="29" t="s">
        <v>54</v>
      </c>
      <c r="N9" s="28" t="s">
        <v>80</v>
      </c>
      <c r="O9" s="28"/>
      <c r="P9" s="28"/>
      <c r="Q9" s="28" t="s">
        <v>44</v>
      </c>
      <c r="R9" s="28"/>
    </row>
    <row r="10" spans="1:18" ht="39.950000000000003" customHeight="1">
      <c r="A10" s="49" t="s">
        <v>20</v>
      </c>
      <c r="B10" s="33" t="str">
        <f t="shared" si="0"/>
        <v/>
      </c>
      <c r="C10" s="33" t="str">
        <f t="shared" si="1"/>
        <v/>
      </c>
      <c r="D10" s="33"/>
      <c r="E10" s="4"/>
      <c r="F10" s="72"/>
      <c r="G10" s="72"/>
      <c r="H10" s="72"/>
      <c r="M10" s="29" t="s">
        <v>55</v>
      </c>
      <c r="N10" s="28" t="s">
        <v>91</v>
      </c>
      <c r="O10" s="28"/>
      <c r="P10" s="28"/>
      <c r="Q10" s="28" t="s">
        <v>45</v>
      </c>
      <c r="R10" s="28"/>
    </row>
    <row r="11" spans="1:18" s="22" customFormat="1" ht="39.950000000000003" customHeight="1">
      <c r="A11" s="49" t="s">
        <v>21</v>
      </c>
      <c r="B11" s="33" t="str">
        <f t="shared" si="0"/>
        <v/>
      </c>
      <c r="C11" s="33" t="str">
        <f t="shared" si="1"/>
        <v/>
      </c>
      <c r="D11" s="33"/>
      <c r="E11" s="23"/>
      <c r="F11" s="72"/>
      <c r="G11" s="72"/>
      <c r="H11" s="72"/>
      <c r="K11"/>
      <c r="L11"/>
      <c r="M11" s="29" t="s">
        <v>56</v>
      </c>
      <c r="N11" s="22" t="s">
        <v>13</v>
      </c>
      <c r="P11"/>
      <c r="Q11" s="22" t="s">
        <v>46</v>
      </c>
    </row>
    <row r="12" spans="1:18" ht="39.950000000000003" customHeight="1">
      <c r="A12" s="49" t="s">
        <v>23</v>
      </c>
      <c r="B12" s="33" t="str">
        <f t="shared" si="0"/>
        <v/>
      </c>
      <c r="C12" s="33" t="str">
        <f t="shared" si="1"/>
        <v/>
      </c>
      <c r="D12" s="33"/>
      <c r="E12" s="4"/>
      <c r="F12" s="72"/>
      <c r="G12" s="72"/>
      <c r="H12" s="72"/>
      <c r="M12" s="29" t="s">
        <v>57</v>
      </c>
      <c r="N12" s="22" t="s">
        <v>32</v>
      </c>
      <c r="O12" s="22"/>
      <c r="Q12" s="22" t="s">
        <v>47</v>
      </c>
    </row>
    <row r="13" spans="1:18" ht="39.950000000000003" customHeight="1">
      <c r="A13" s="49" t="s">
        <v>24</v>
      </c>
      <c r="B13" s="33" t="str">
        <f t="shared" si="0"/>
        <v/>
      </c>
      <c r="C13" s="33" t="str">
        <f t="shared" si="1"/>
        <v/>
      </c>
      <c r="D13" s="33"/>
      <c r="E13" s="60"/>
      <c r="F13" s="72"/>
      <c r="G13" s="72"/>
      <c r="H13" s="72"/>
      <c r="M13" s="29" t="s">
        <v>58</v>
      </c>
      <c r="N13" s="22" t="s">
        <v>34</v>
      </c>
      <c r="O13" s="22"/>
    </row>
    <row r="14" spans="1:18" ht="39.950000000000003" customHeight="1">
      <c r="A14" s="57" t="s">
        <v>25</v>
      </c>
      <c r="B14" s="58" t="str">
        <f t="shared" si="0"/>
        <v/>
      </c>
      <c r="C14" s="33" t="str">
        <f t="shared" si="1"/>
        <v/>
      </c>
      <c r="D14" s="58"/>
      <c r="E14" s="59"/>
      <c r="F14" s="72"/>
      <c r="G14" s="72"/>
      <c r="H14" s="72"/>
      <c r="M14" s="29" t="s">
        <v>59</v>
      </c>
      <c r="N14" s="28" t="s">
        <v>79</v>
      </c>
      <c r="O14" s="28"/>
    </row>
    <row r="15" spans="1:18" ht="39.950000000000003" customHeight="1" thickBot="1">
      <c r="A15" s="50" t="s">
        <v>26</v>
      </c>
      <c r="B15" s="33" t="str">
        <f t="shared" si="0"/>
        <v/>
      </c>
      <c r="C15" s="33" t="str">
        <f t="shared" si="1"/>
        <v/>
      </c>
      <c r="D15" s="33"/>
      <c r="E15" s="5"/>
      <c r="F15" s="72"/>
      <c r="G15" s="72"/>
      <c r="H15" s="72"/>
      <c r="M15" s="29" t="s">
        <v>60</v>
      </c>
      <c r="N15" s="28" t="s">
        <v>81</v>
      </c>
      <c r="O15" s="28"/>
    </row>
    <row r="16" spans="1:18" ht="32.25" customHeight="1" thickBot="1">
      <c r="A16" s="25" t="s">
        <v>27</v>
      </c>
      <c r="B16" s="6" t="str">
        <f>IFERROR(IF(H17="غير مستوفي","",INDEX(B2:B15,MATCH("تخرج",D2:D15,0))),"")</f>
        <v/>
      </c>
      <c r="C16" s="42" t="s">
        <v>77</v>
      </c>
      <c r="D16" s="6">
        <f>COUNTIF(D4:D15," ناجح")</f>
        <v>3</v>
      </c>
      <c r="E16" s="24" t="s">
        <v>36</v>
      </c>
      <c r="F16" s="55">
        <f>IF(COUNTIF(D4:D15, "*مؤجل*")&gt;2,"يوجد خطأ فى قرار التأجيل",COUNTIF(D4:D15, "*مؤجل*"))</f>
        <v>0</v>
      </c>
      <c r="G16" s="42" t="s">
        <v>9</v>
      </c>
      <c r="H16" s="42" t="s">
        <v>86</v>
      </c>
      <c r="M16" s="29" t="s">
        <v>61</v>
      </c>
      <c r="N16" s="28" t="s">
        <v>83</v>
      </c>
      <c r="O16" s="28"/>
    </row>
    <row r="17" spans="1:13" ht="32.25" thickBot="1">
      <c r="A17" s="56" t="s">
        <v>33</v>
      </c>
      <c r="B17" s="48" t="str">
        <f>LEFT($B$1,4)+4 &amp; "-" &amp;RIGHT($B$1,4)+4</f>
        <v>2005-2004</v>
      </c>
      <c r="C17" s="42" t="s">
        <v>35</v>
      </c>
      <c r="D17" s="6">
        <f>COUNTIF(D4:D16,"راسب")</f>
        <v>0</v>
      </c>
      <c r="E17" s="34" t="s">
        <v>84</v>
      </c>
      <c r="F17" s="55">
        <f>5-(D16+D17)</f>
        <v>2</v>
      </c>
      <c r="G17" s="54" t="str">
        <f>IF(F17&lt;=-1,"يرقن بسبب السقف الزمني",IF(F17&gt;=0,"لم يستنزف السقف الزمني",IF(H17&gt;=0,"غير مستوفي")))</f>
        <v>لم يستنزف السقف الزمني</v>
      </c>
      <c r="H17" s="53" t="s">
        <v>87</v>
      </c>
      <c r="M17" s="29" t="s">
        <v>62</v>
      </c>
    </row>
    <row r="18" spans="1:13">
      <c r="A18" s="7"/>
      <c r="B18" s="36"/>
      <c r="C18" s="43"/>
      <c r="D18" s="8"/>
      <c r="E18" s="11"/>
      <c r="F18" s="73"/>
      <c r="G18" s="74"/>
      <c r="H18" s="10"/>
      <c r="M18" s="29" t="s">
        <v>63</v>
      </c>
    </row>
    <row r="19" spans="1:13">
      <c r="A19" s="7"/>
      <c r="B19" s="36"/>
      <c r="C19" s="43"/>
      <c r="D19" s="8"/>
      <c r="E19" s="11"/>
      <c r="F19" s="73"/>
      <c r="G19" s="74"/>
      <c r="H19" s="10"/>
      <c r="M19" s="29"/>
    </row>
    <row r="20" spans="1:13">
      <c r="A20" s="7"/>
      <c r="B20" s="36"/>
      <c r="C20" s="43"/>
      <c r="D20" s="8"/>
      <c r="E20" s="11"/>
      <c r="F20" s="73"/>
      <c r="G20" s="74"/>
      <c r="H20" s="10"/>
      <c r="M20" s="29"/>
    </row>
    <row r="21" spans="1:13">
      <c r="A21" s="30" t="s">
        <v>73</v>
      </c>
      <c r="B21" s="37"/>
      <c r="C21" s="44"/>
      <c r="D21" s="31" t="s">
        <v>74</v>
      </c>
      <c r="E21" s="32"/>
      <c r="F21" s="75" t="s">
        <v>75</v>
      </c>
      <c r="G21" s="76"/>
      <c r="H21" s="10"/>
      <c r="M21" s="29"/>
    </row>
    <row r="22" spans="1:13">
      <c r="A22" s="7"/>
      <c r="B22" s="36"/>
      <c r="C22" s="43"/>
      <c r="D22" s="8"/>
      <c r="E22" s="11"/>
      <c r="F22" s="73"/>
      <c r="G22" s="74"/>
      <c r="H22" s="10"/>
      <c r="M22" s="29"/>
    </row>
    <row r="23" spans="1:13">
      <c r="A23" s="7"/>
      <c r="B23" s="36"/>
      <c r="C23" s="43"/>
      <c r="D23" s="8"/>
      <c r="E23" s="11"/>
      <c r="F23" s="73"/>
      <c r="G23" s="74"/>
      <c r="H23" s="10"/>
      <c r="M23" s="29" t="s">
        <v>64</v>
      </c>
    </row>
    <row r="24" spans="1:13">
      <c r="A24" s="7"/>
      <c r="B24" s="36"/>
      <c r="C24" s="43"/>
      <c r="D24" s="8"/>
      <c r="E24" s="11"/>
      <c r="F24" s="73"/>
      <c r="G24" s="74"/>
      <c r="H24" s="10"/>
      <c r="M24" s="29" t="s">
        <v>65</v>
      </c>
    </row>
    <row r="25" spans="1:13">
      <c r="A25" s="7"/>
      <c r="B25" s="36"/>
      <c r="C25" s="43"/>
      <c r="D25" s="8"/>
      <c r="E25" s="11"/>
      <c r="F25" s="73"/>
      <c r="G25" s="74"/>
      <c r="H25" s="10"/>
      <c r="M25" s="29" t="s">
        <v>66</v>
      </c>
    </row>
    <row r="26" spans="1:13">
      <c r="A26" s="7"/>
      <c r="B26" s="36"/>
      <c r="C26" s="43"/>
      <c r="D26" s="8"/>
      <c r="E26" s="11"/>
      <c r="F26" s="73"/>
      <c r="G26" s="74"/>
      <c r="H26" s="10"/>
      <c r="M26" s="29" t="s">
        <v>67</v>
      </c>
    </row>
    <row r="27" spans="1:13">
      <c r="A27" s="7"/>
      <c r="B27" s="36"/>
      <c r="C27" s="43"/>
      <c r="D27" s="8"/>
      <c r="E27" s="11"/>
      <c r="F27" s="73"/>
      <c r="G27" s="74"/>
      <c r="H27" s="10"/>
      <c r="M27" s="29" t="s">
        <v>68</v>
      </c>
    </row>
    <row r="28" spans="1:13">
      <c r="A28" s="7"/>
      <c r="B28" s="36"/>
      <c r="C28" s="43"/>
      <c r="D28" s="8"/>
      <c r="E28" s="11"/>
      <c r="F28" s="73"/>
      <c r="G28" s="74"/>
      <c r="H28" s="10"/>
      <c r="M28" s="29" t="s">
        <v>69</v>
      </c>
    </row>
    <row r="29" spans="1:13">
      <c r="A29" s="7"/>
      <c r="B29" s="36"/>
      <c r="C29" s="43"/>
      <c r="D29" s="8"/>
      <c r="E29" s="11"/>
      <c r="F29" s="73"/>
      <c r="G29" s="74"/>
      <c r="H29" s="10"/>
      <c r="M29" s="29" t="s">
        <v>70</v>
      </c>
    </row>
    <row r="30" spans="1:13">
      <c r="A30" s="7"/>
      <c r="B30" s="36"/>
      <c r="C30" s="43"/>
      <c r="D30" s="8"/>
      <c r="E30" s="11"/>
      <c r="F30" s="73"/>
      <c r="G30" s="74"/>
      <c r="H30" s="10"/>
      <c r="M30" s="29" t="s">
        <v>71</v>
      </c>
    </row>
    <row r="31" spans="1:13" ht="21.75" thickBot="1">
      <c r="A31" s="12"/>
      <c r="B31" s="38"/>
      <c r="C31" s="45"/>
      <c r="D31" s="13"/>
      <c r="E31" s="14"/>
      <c r="F31" s="73"/>
      <c r="G31" s="74"/>
      <c r="H31" s="10"/>
      <c r="M31" s="29" t="s">
        <v>72</v>
      </c>
    </row>
    <row r="32" spans="1:13">
      <c r="A32" s="15"/>
      <c r="B32" s="39"/>
      <c r="C32" s="46"/>
      <c r="D32" s="16"/>
      <c r="E32" s="9"/>
      <c r="F32" s="65"/>
      <c r="G32" s="66"/>
      <c r="H32" s="17"/>
    </row>
    <row r="33" spans="1:8" hidden="1">
      <c r="A33" s="7"/>
      <c r="B33" s="36"/>
      <c r="C33" s="43"/>
      <c r="D33" s="8"/>
      <c r="E33" s="11"/>
      <c r="F33" s="65"/>
      <c r="G33" s="66"/>
      <c r="H33" s="17"/>
    </row>
    <row r="34" spans="1:8" hidden="1">
      <c r="A34" s="7"/>
      <c r="B34" s="36"/>
      <c r="C34" s="43"/>
      <c r="D34" s="8"/>
      <c r="E34" s="11"/>
      <c r="F34" s="65"/>
      <c r="G34" s="66"/>
      <c r="H34" s="17"/>
    </row>
    <row r="35" spans="1:8" hidden="1">
      <c r="A35" s="7"/>
      <c r="B35" s="36"/>
      <c r="C35" s="43"/>
      <c r="D35" s="8"/>
      <c r="E35" s="11"/>
      <c r="F35" s="65"/>
      <c r="G35" s="66"/>
      <c r="H35" s="17"/>
    </row>
    <row r="36" spans="1:8" hidden="1">
      <c r="A36" s="7"/>
      <c r="B36" s="36"/>
      <c r="C36" s="43"/>
      <c r="D36" s="8"/>
      <c r="E36" s="11"/>
      <c r="F36" s="65"/>
      <c r="G36" s="66"/>
      <c r="H36" s="17"/>
    </row>
    <row r="37" spans="1:8" hidden="1">
      <c r="A37" s="7"/>
      <c r="B37" s="36"/>
      <c r="C37" s="43"/>
      <c r="D37" s="8"/>
      <c r="E37" s="11"/>
      <c r="F37" s="65"/>
      <c r="G37" s="66"/>
      <c r="H37" s="17"/>
    </row>
    <row r="38" spans="1:8" hidden="1">
      <c r="A38" s="7"/>
      <c r="B38" s="36"/>
      <c r="C38" s="43"/>
      <c r="D38" s="8"/>
      <c r="E38" s="11"/>
      <c r="F38" s="65"/>
      <c r="G38" s="66"/>
      <c r="H38" s="17"/>
    </row>
    <row r="39" spans="1:8" hidden="1">
      <c r="A39" s="7"/>
      <c r="B39" s="36"/>
      <c r="C39" s="43"/>
      <c r="D39" s="8"/>
      <c r="E39" s="11"/>
      <c r="F39" s="65"/>
      <c r="G39" s="66"/>
      <c r="H39" s="17"/>
    </row>
    <row r="40" spans="1:8" hidden="1">
      <c r="A40" s="7"/>
      <c r="B40" s="36"/>
      <c r="C40" s="43"/>
      <c r="D40" s="8"/>
      <c r="E40" s="11"/>
      <c r="F40" s="65"/>
      <c r="G40" s="66"/>
      <c r="H40" s="17"/>
    </row>
    <row r="41" spans="1:8" hidden="1">
      <c r="A41" s="7"/>
      <c r="B41" s="36"/>
      <c r="C41" s="43"/>
      <c r="D41" s="8"/>
      <c r="E41" s="11"/>
      <c r="F41" s="65"/>
      <c r="G41" s="66"/>
      <c r="H41" s="17"/>
    </row>
    <row r="42" spans="1:8" hidden="1">
      <c r="A42" s="7"/>
      <c r="B42" s="36"/>
      <c r="C42" s="43"/>
      <c r="D42" s="8"/>
      <c r="E42" s="11"/>
      <c r="F42" s="65"/>
      <c r="G42" s="66"/>
      <c r="H42" s="17"/>
    </row>
    <row r="43" spans="1:8" hidden="1">
      <c r="A43" s="7"/>
      <c r="B43" s="36"/>
      <c r="C43" s="43"/>
      <c r="D43" s="8"/>
      <c r="E43" s="11"/>
      <c r="F43" s="65"/>
      <c r="G43" s="66"/>
      <c r="H43" s="17"/>
    </row>
    <row r="44" spans="1:8" hidden="1">
      <c r="A44" s="7"/>
      <c r="B44" s="36"/>
      <c r="C44" s="43"/>
      <c r="D44" s="8"/>
      <c r="E44" s="11"/>
      <c r="F44" s="65"/>
      <c r="G44" s="66"/>
      <c r="H44" s="17"/>
    </row>
    <row r="45" spans="1:8" hidden="1">
      <c r="A45" s="7"/>
      <c r="B45" s="36"/>
      <c r="C45" s="43"/>
      <c r="D45" s="8"/>
      <c r="E45" s="11"/>
      <c r="F45" s="65"/>
      <c r="G45" s="66"/>
      <c r="H45" s="17"/>
    </row>
    <row r="46" spans="1:8" hidden="1">
      <c r="A46" s="7"/>
      <c r="B46" s="36"/>
      <c r="C46" s="43"/>
      <c r="D46" s="8"/>
      <c r="E46" s="11"/>
      <c r="F46" s="65"/>
      <c r="G46" s="66"/>
      <c r="H46" s="17"/>
    </row>
    <row r="47" spans="1:8" hidden="1">
      <c r="A47" s="7"/>
      <c r="B47" s="36"/>
      <c r="C47" s="43"/>
      <c r="D47" s="8"/>
      <c r="E47" s="11"/>
      <c r="F47" s="65"/>
      <c r="G47" s="66"/>
      <c r="H47" s="17"/>
    </row>
    <row r="48" spans="1:8" hidden="1">
      <c r="A48" s="7"/>
      <c r="B48" s="36"/>
      <c r="C48" s="43"/>
      <c r="D48" s="8"/>
      <c r="E48" s="11"/>
      <c r="F48" s="65"/>
      <c r="G48" s="66"/>
      <c r="H48" s="17"/>
    </row>
    <row r="49" spans="1:8" hidden="1">
      <c r="A49" s="7"/>
      <c r="B49" s="36"/>
      <c r="C49" s="43"/>
      <c r="D49" s="8"/>
      <c r="E49" s="11"/>
      <c r="F49" s="65"/>
      <c r="G49" s="66"/>
      <c r="H49" s="17"/>
    </row>
    <row r="50" spans="1:8" hidden="1">
      <c r="A50" s="7"/>
      <c r="B50" s="36"/>
      <c r="C50" s="43"/>
      <c r="D50" s="8"/>
      <c r="E50" s="11"/>
      <c r="F50" s="65"/>
      <c r="G50" s="66"/>
      <c r="H50" s="17"/>
    </row>
    <row r="51" spans="1:8" hidden="1">
      <c r="A51" s="7"/>
      <c r="B51" s="36"/>
      <c r="C51" s="43"/>
      <c r="D51" s="8"/>
      <c r="E51" s="11"/>
      <c r="F51" s="65"/>
      <c r="G51" s="66"/>
      <c r="H51" s="17"/>
    </row>
    <row r="52" spans="1:8" hidden="1">
      <c r="A52" s="7"/>
      <c r="B52" s="36"/>
      <c r="C52" s="43"/>
      <c r="D52" s="8"/>
      <c r="E52" s="11"/>
      <c r="F52" s="65"/>
      <c r="G52" s="66"/>
      <c r="H52" s="17"/>
    </row>
    <row r="53" spans="1:8" hidden="1">
      <c r="A53" s="7"/>
      <c r="B53" s="36"/>
      <c r="C53" s="43"/>
      <c r="D53" s="8"/>
      <c r="E53" s="11"/>
      <c r="F53" s="65"/>
      <c r="G53" s="66"/>
      <c r="H53" s="17"/>
    </row>
    <row r="54" spans="1:8" hidden="1">
      <c r="A54" s="7"/>
      <c r="B54" s="36"/>
      <c r="C54" s="43"/>
      <c r="D54" s="8"/>
      <c r="E54" s="11"/>
      <c r="F54" s="65"/>
      <c r="G54" s="66"/>
      <c r="H54" s="17"/>
    </row>
    <row r="55" spans="1:8" ht="21.75" hidden="1" thickBot="1">
      <c r="A55" s="12"/>
      <c r="B55" s="38"/>
      <c r="C55" s="45"/>
      <c r="D55" s="13"/>
      <c r="E55" s="14"/>
      <c r="F55" s="67"/>
      <c r="G55" s="68"/>
      <c r="H55" s="18"/>
    </row>
    <row r="56" spans="1:8"/>
  </sheetData>
  <mergeCells count="54">
    <mergeCell ref="F8:H8"/>
    <mergeCell ref="F9:H9"/>
    <mergeCell ref="F10:H10"/>
    <mergeCell ref="F11:H11"/>
    <mergeCell ref="F12:H12"/>
    <mergeCell ref="B2:D2"/>
    <mergeCell ref="F2:H2"/>
    <mergeCell ref="F3:H3"/>
    <mergeCell ref="F7:H7"/>
    <mergeCell ref="F4:H4"/>
    <mergeCell ref="F5:H5"/>
    <mergeCell ref="F6:H6"/>
    <mergeCell ref="F18:G18"/>
    <mergeCell ref="F19:G19"/>
    <mergeCell ref="F20:G20"/>
    <mergeCell ref="F21:G21"/>
    <mergeCell ref="F22:G22"/>
    <mergeCell ref="F13:H13"/>
    <mergeCell ref="F14:H14"/>
    <mergeCell ref="F15:H15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23:G23"/>
    <mergeCell ref="F37:G37"/>
    <mergeCell ref="F38:G38"/>
    <mergeCell ref="F39:G39"/>
    <mergeCell ref="F40:G40"/>
    <mergeCell ref="F41:G41"/>
    <mergeCell ref="F54:G54"/>
    <mergeCell ref="F55:G55"/>
    <mergeCell ref="C1:F1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</mergeCells>
  <conditionalFormatting sqref="F16">
    <cfRule type="expression" dxfId="1" priority="2">
      <formula>F16="يوجد خطأ فى قرار التأجيل"</formula>
    </cfRule>
  </conditionalFormatting>
  <conditionalFormatting sqref="G17">
    <cfRule type="expression" dxfId="0" priority="1">
      <formula>G17="يرقن بسبب السقف الزمني"</formula>
    </cfRule>
  </conditionalFormatting>
  <dataValidations count="6">
    <dataValidation type="list" allowBlank="1" showInputMessage="1" showErrorMessage="1" sqref="B1">
      <formula1>$M$3:$M$31</formula1>
    </dataValidation>
    <dataValidation type="list" allowBlank="1" showInputMessage="1" showErrorMessage="1" sqref="F2:H2">
      <formula1>$Q$3:$Q$12</formula1>
    </dataValidation>
    <dataValidation type="list" allowBlank="1" showInputMessage="1" showErrorMessage="1" sqref="D4:D15">
      <formula1>$N$3:$N$16</formula1>
    </dataValidation>
    <dataValidation type="list" allowBlank="1" showInputMessage="1" showErrorMessage="1" sqref="H17">
      <formula1>$O$3:$O$5</formula1>
    </dataValidation>
    <dataValidation allowBlank="1" showInputMessage="1" sqref="C5:C15"/>
    <dataValidation type="list" allowBlank="1" showInputMessage="1" sqref="C4">
      <formula1>$P$3:$P$6</formula1>
    </dataValidation>
  </dataValidations>
  <pageMargins left="0.11811023622047245" right="0.11811023622047245" top="0.74803149606299213" bottom="0.74803149606299213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[1]العبارات!#REF!</xm:f>
          </x14:formula1>
          <xm:sqref>H18:H31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السيرة الدراسية</vt:lpstr>
      <vt:lpstr>'السيرة الدراسية'!Print_Area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Emad</cp:lastModifiedBy>
  <cp:lastPrinted>2018-08-10T15:49:48Z</cp:lastPrinted>
  <dcterms:created xsi:type="dcterms:W3CDTF">2017-03-15T11:42:11Z</dcterms:created>
  <dcterms:modified xsi:type="dcterms:W3CDTF">2018-10-09T21:42:53Z</dcterms:modified>
</cp:coreProperties>
</file>