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2240" windowHeight="9240" activeTab="1"/>
  </bookViews>
  <sheets>
    <sheet name="كشف عمال" sheetId="1" r:id="rId1"/>
    <sheet name="شيكات" sheetId="2" r:id="rId2"/>
  </sheets>
  <definedNames>
    <definedName name="_xlnm.Print_Area" localSheetId="1">شيكات!$A$1:$S$1913</definedName>
  </definedNames>
  <calcPr calcId="144525"/>
</workbook>
</file>

<file path=xl/calcChain.xml><?xml version="1.0" encoding="utf-8"?>
<calcChain xmlns="http://schemas.openxmlformats.org/spreadsheetml/2006/main">
  <c r="J1912" i="2" l="1"/>
  <c r="N1909" i="2"/>
  <c r="R1907" i="2"/>
  <c r="R1904" i="2"/>
  <c r="R1902" i="2"/>
  <c r="J1900" i="2"/>
  <c r="D1897" i="2"/>
  <c r="O1895" i="2"/>
  <c r="N1912" i="2" s="1"/>
  <c r="A1895" i="2"/>
  <c r="O1875" i="2"/>
  <c r="N1892" i="2" s="1"/>
  <c r="O1855" i="2"/>
  <c r="N1872" i="2" s="1"/>
  <c r="J1897" i="2" l="1"/>
  <c r="R1900" i="2"/>
  <c r="J1904" i="2"/>
  <c r="N1907" i="2"/>
  <c r="J1909" i="2"/>
  <c r="R1909" i="2"/>
  <c r="A1875" i="2"/>
  <c r="D1877" i="2"/>
  <c r="J1880" i="2"/>
  <c r="R1882" i="2"/>
  <c r="R1884" i="2"/>
  <c r="R1887" i="2"/>
  <c r="N1889" i="2"/>
  <c r="J1892" i="2"/>
  <c r="J1877" i="2"/>
  <c r="R1880" i="2"/>
  <c r="J1884" i="2"/>
  <c r="N1887" i="2"/>
  <c r="J1889" i="2"/>
  <c r="R1889" i="2"/>
  <c r="A1855" i="2"/>
  <c r="D1857" i="2"/>
  <c r="J1860" i="2"/>
  <c r="R1862" i="2"/>
  <c r="R1864" i="2"/>
  <c r="R1867" i="2"/>
  <c r="N1869" i="2"/>
  <c r="J1872" i="2"/>
  <c r="J1857" i="2"/>
  <c r="R1860" i="2"/>
  <c r="J1864" i="2"/>
  <c r="N1867" i="2"/>
  <c r="J1869" i="2"/>
  <c r="R1869" i="2"/>
  <c r="U61" i="1" l="1"/>
  <c r="U60" i="1"/>
  <c r="U59" i="1"/>
  <c r="R59" i="1" s="1"/>
  <c r="U58" i="1"/>
  <c r="U57" i="1"/>
  <c r="R57" i="1" s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R61" i="1"/>
  <c r="R60" i="1"/>
  <c r="U4" i="1"/>
  <c r="H57" i="1"/>
  <c r="M57" i="1"/>
  <c r="H58" i="1"/>
  <c r="M58" i="1"/>
  <c r="S58" i="1" s="1"/>
  <c r="R58" i="1"/>
  <c r="H59" i="1"/>
  <c r="M59" i="1"/>
  <c r="H60" i="1"/>
  <c r="M60" i="1"/>
  <c r="H61" i="1"/>
  <c r="M61" i="1"/>
  <c r="H62" i="1"/>
  <c r="M62" i="1"/>
  <c r="R62" i="1"/>
  <c r="S62" i="1"/>
  <c r="H63" i="1"/>
  <c r="M63" i="1"/>
  <c r="S63" i="1" s="1"/>
  <c r="R63" i="1"/>
  <c r="H64" i="1"/>
  <c r="M64" i="1"/>
  <c r="R64" i="1"/>
  <c r="S64" i="1"/>
  <c r="H65" i="1"/>
  <c r="M65" i="1"/>
  <c r="S65" i="1" s="1"/>
  <c r="R65" i="1"/>
  <c r="H66" i="1"/>
  <c r="M66" i="1"/>
  <c r="R66" i="1"/>
  <c r="S66" i="1"/>
  <c r="H67" i="1"/>
  <c r="M67" i="1"/>
  <c r="S67" i="1" s="1"/>
  <c r="R67" i="1"/>
  <c r="H68" i="1"/>
  <c r="M68" i="1"/>
  <c r="R68" i="1"/>
  <c r="S68" i="1"/>
  <c r="H69" i="1"/>
  <c r="M69" i="1"/>
  <c r="S69" i="1" s="1"/>
  <c r="R69" i="1"/>
  <c r="H70" i="1"/>
  <c r="M70" i="1"/>
  <c r="R70" i="1"/>
  <c r="S70" i="1"/>
  <c r="H71" i="1"/>
  <c r="M71" i="1"/>
  <c r="S71" i="1" s="1"/>
  <c r="R71" i="1"/>
  <c r="H72" i="1"/>
  <c r="M72" i="1"/>
  <c r="R72" i="1"/>
  <c r="S72" i="1"/>
  <c r="H73" i="1"/>
  <c r="M73" i="1"/>
  <c r="S73" i="1" s="1"/>
  <c r="R73" i="1"/>
  <c r="H74" i="1"/>
  <c r="M74" i="1"/>
  <c r="R74" i="1"/>
  <c r="S74" i="1"/>
  <c r="H75" i="1"/>
  <c r="M75" i="1"/>
  <c r="S75" i="1" s="1"/>
  <c r="R75" i="1"/>
  <c r="H76" i="1"/>
  <c r="M76" i="1"/>
  <c r="R76" i="1"/>
  <c r="S76" i="1"/>
  <c r="H77" i="1"/>
  <c r="M77" i="1"/>
  <c r="S77" i="1" s="1"/>
  <c r="R77" i="1"/>
  <c r="H78" i="1"/>
  <c r="M78" i="1"/>
  <c r="R78" i="1"/>
  <c r="S78" i="1"/>
  <c r="H79" i="1"/>
  <c r="M79" i="1"/>
  <c r="S79" i="1" s="1"/>
  <c r="R79" i="1"/>
  <c r="H80" i="1"/>
  <c r="M80" i="1"/>
  <c r="R80" i="1"/>
  <c r="S80" i="1"/>
  <c r="H81" i="1"/>
  <c r="M81" i="1"/>
  <c r="S81" i="1" s="1"/>
  <c r="R81" i="1"/>
  <c r="H82" i="1"/>
  <c r="M82" i="1"/>
  <c r="R82" i="1"/>
  <c r="S82" i="1"/>
  <c r="H83" i="1"/>
  <c r="M83" i="1"/>
  <c r="S83" i="1" s="1"/>
  <c r="R83" i="1"/>
  <c r="H84" i="1"/>
  <c r="M84" i="1"/>
  <c r="R84" i="1"/>
  <c r="S84" i="1"/>
  <c r="H85" i="1"/>
  <c r="M85" i="1"/>
  <c r="S85" i="1" s="1"/>
  <c r="R85" i="1"/>
  <c r="H86" i="1"/>
  <c r="M86" i="1"/>
  <c r="R86" i="1"/>
  <c r="S86" i="1"/>
  <c r="H87" i="1"/>
  <c r="M87" i="1"/>
  <c r="S87" i="1" s="1"/>
  <c r="R87" i="1"/>
  <c r="H88" i="1"/>
  <c r="M88" i="1"/>
  <c r="R88" i="1"/>
  <c r="S88" i="1"/>
  <c r="H89" i="1"/>
  <c r="M89" i="1"/>
  <c r="S89" i="1" s="1"/>
  <c r="R89" i="1"/>
  <c r="H90" i="1"/>
  <c r="M90" i="1"/>
  <c r="R90" i="1"/>
  <c r="S90" i="1"/>
  <c r="H91" i="1"/>
  <c r="M91" i="1"/>
  <c r="S91" i="1" s="1"/>
  <c r="R91" i="1"/>
  <c r="H92" i="1"/>
  <c r="M92" i="1"/>
  <c r="R92" i="1"/>
  <c r="S92" i="1"/>
  <c r="H93" i="1"/>
  <c r="M93" i="1"/>
  <c r="S93" i="1" s="1"/>
  <c r="R93" i="1"/>
  <c r="H94" i="1"/>
  <c r="M94" i="1"/>
  <c r="R94" i="1"/>
  <c r="S94" i="1"/>
  <c r="H95" i="1"/>
  <c r="M95" i="1"/>
  <c r="S95" i="1" s="1"/>
  <c r="R95" i="1"/>
  <c r="H96" i="1"/>
  <c r="M96" i="1"/>
  <c r="R96" i="1"/>
  <c r="S96" i="1"/>
  <c r="H97" i="1"/>
  <c r="M97" i="1"/>
  <c r="S97" i="1" s="1"/>
  <c r="R97" i="1"/>
  <c r="H98" i="1"/>
  <c r="M98" i="1"/>
  <c r="R98" i="1"/>
  <c r="S98" i="1"/>
  <c r="H99" i="1"/>
  <c r="M99" i="1"/>
  <c r="S99" i="1" s="1"/>
  <c r="R99" i="1"/>
  <c r="H100" i="1"/>
  <c r="M100" i="1"/>
  <c r="R100" i="1"/>
  <c r="S100" i="1"/>
  <c r="H101" i="1"/>
  <c r="M101" i="1"/>
  <c r="S101" i="1" s="1"/>
  <c r="R101" i="1"/>
  <c r="H102" i="1"/>
  <c r="M102" i="1"/>
  <c r="R102" i="1"/>
  <c r="S102" i="1"/>
  <c r="H103" i="1"/>
  <c r="M103" i="1"/>
  <c r="S103" i="1" s="1"/>
  <c r="R103" i="1"/>
  <c r="H104" i="1"/>
  <c r="M104" i="1"/>
  <c r="R104" i="1"/>
  <c r="S104" i="1"/>
  <c r="H105" i="1"/>
  <c r="M105" i="1"/>
  <c r="S105" i="1" s="1"/>
  <c r="R105" i="1"/>
  <c r="H106" i="1"/>
  <c r="M106" i="1"/>
  <c r="R106" i="1"/>
  <c r="S106" i="1"/>
  <c r="H107" i="1"/>
  <c r="M107" i="1"/>
  <c r="S107" i="1" s="1"/>
  <c r="R107" i="1"/>
  <c r="H108" i="1"/>
  <c r="M108" i="1"/>
  <c r="R108" i="1"/>
  <c r="S108" i="1"/>
  <c r="H109" i="1"/>
  <c r="M109" i="1"/>
  <c r="S109" i="1" s="1"/>
  <c r="R109" i="1"/>
  <c r="H110" i="1"/>
  <c r="M110" i="1"/>
  <c r="R110" i="1"/>
  <c r="S110" i="1"/>
  <c r="H111" i="1"/>
  <c r="M111" i="1"/>
  <c r="S111" i="1" s="1"/>
  <c r="R111" i="1"/>
  <c r="H112" i="1"/>
  <c r="M112" i="1"/>
  <c r="R112" i="1"/>
  <c r="S112" i="1"/>
  <c r="H113" i="1"/>
  <c r="M113" i="1"/>
  <c r="S113" i="1" s="1"/>
  <c r="R113" i="1"/>
  <c r="H114" i="1"/>
  <c r="M114" i="1"/>
  <c r="R114" i="1"/>
  <c r="S114" i="1"/>
  <c r="H115" i="1"/>
  <c r="M115" i="1"/>
  <c r="S115" i="1" s="1"/>
  <c r="R115" i="1"/>
  <c r="H116" i="1"/>
  <c r="M116" i="1"/>
  <c r="R116" i="1"/>
  <c r="S116" i="1"/>
  <c r="H117" i="1"/>
  <c r="M117" i="1"/>
  <c r="S117" i="1" s="1"/>
  <c r="R117" i="1"/>
  <c r="H118" i="1"/>
  <c r="M118" i="1"/>
  <c r="R118" i="1"/>
  <c r="S118" i="1"/>
  <c r="H119" i="1"/>
  <c r="M119" i="1"/>
  <c r="S119" i="1" s="1"/>
  <c r="R119" i="1"/>
  <c r="H120" i="1"/>
  <c r="M120" i="1"/>
  <c r="R120" i="1"/>
  <c r="S120" i="1"/>
  <c r="H121" i="1"/>
  <c r="M121" i="1"/>
  <c r="S121" i="1" s="1"/>
  <c r="R121" i="1"/>
  <c r="H122" i="1"/>
  <c r="M122" i="1"/>
  <c r="R122" i="1"/>
  <c r="S122" i="1"/>
  <c r="H123" i="1"/>
  <c r="M123" i="1"/>
  <c r="S123" i="1" s="1"/>
  <c r="R123" i="1"/>
  <c r="H124" i="1"/>
  <c r="M124" i="1"/>
  <c r="R124" i="1"/>
  <c r="S124" i="1"/>
  <c r="H125" i="1"/>
  <c r="M125" i="1"/>
  <c r="S125" i="1" s="1"/>
  <c r="R125" i="1"/>
  <c r="H126" i="1"/>
  <c r="M126" i="1"/>
  <c r="R126" i="1"/>
  <c r="S126" i="1"/>
  <c r="H127" i="1"/>
  <c r="M127" i="1"/>
  <c r="S127" i="1" s="1"/>
  <c r="R127" i="1"/>
  <c r="H128" i="1"/>
  <c r="M128" i="1"/>
  <c r="R128" i="1"/>
  <c r="S128" i="1"/>
  <c r="H129" i="1"/>
  <c r="M129" i="1"/>
  <c r="S129" i="1" s="1"/>
  <c r="R129" i="1"/>
  <c r="H130" i="1"/>
  <c r="M130" i="1"/>
  <c r="R130" i="1"/>
  <c r="S130" i="1"/>
  <c r="H131" i="1"/>
  <c r="M131" i="1"/>
  <c r="S131" i="1" s="1"/>
  <c r="R131" i="1"/>
  <c r="H132" i="1"/>
  <c r="M132" i="1"/>
  <c r="R132" i="1"/>
  <c r="S132" i="1"/>
  <c r="H133" i="1"/>
  <c r="M133" i="1"/>
  <c r="S133" i="1" s="1"/>
  <c r="R133" i="1"/>
  <c r="H134" i="1"/>
  <c r="M134" i="1"/>
  <c r="R134" i="1"/>
  <c r="S134" i="1"/>
  <c r="H135" i="1"/>
  <c r="M135" i="1"/>
  <c r="S135" i="1" s="1"/>
  <c r="R135" i="1"/>
  <c r="H136" i="1"/>
  <c r="M136" i="1"/>
  <c r="R136" i="1"/>
  <c r="S136" i="1"/>
  <c r="H137" i="1"/>
  <c r="M137" i="1"/>
  <c r="S137" i="1" s="1"/>
  <c r="R137" i="1"/>
  <c r="H138" i="1"/>
  <c r="M138" i="1"/>
  <c r="R138" i="1"/>
  <c r="S138" i="1"/>
  <c r="H139" i="1"/>
  <c r="M139" i="1"/>
  <c r="S139" i="1" s="1"/>
  <c r="R139" i="1"/>
  <c r="H140" i="1"/>
  <c r="M140" i="1"/>
  <c r="R140" i="1"/>
  <c r="S140" i="1"/>
  <c r="H141" i="1"/>
  <c r="M141" i="1"/>
  <c r="S141" i="1" s="1"/>
  <c r="R141" i="1"/>
  <c r="H142" i="1"/>
  <c r="M142" i="1"/>
  <c r="R142" i="1"/>
  <c r="S142" i="1"/>
  <c r="H143" i="1"/>
  <c r="M143" i="1"/>
  <c r="S143" i="1" s="1"/>
  <c r="R143" i="1"/>
  <c r="H144" i="1"/>
  <c r="M144" i="1"/>
  <c r="R144" i="1"/>
  <c r="S144" i="1"/>
  <c r="H145" i="1"/>
  <c r="M145" i="1"/>
  <c r="S145" i="1" s="1"/>
  <c r="R145" i="1"/>
  <c r="H146" i="1"/>
  <c r="M146" i="1"/>
  <c r="R146" i="1"/>
  <c r="S146" i="1"/>
  <c r="H147" i="1"/>
  <c r="M147" i="1"/>
  <c r="S147" i="1" s="1"/>
  <c r="R147" i="1"/>
  <c r="H148" i="1"/>
  <c r="M148" i="1"/>
  <c r="R148" i="1"/>
  <c r="S148" i="1"/>
  <c r="H149" i="1"/>
  <c r="M149" i="1"/>
  <c r="S149" i="1" s="1"/>
  <c r="R149" i="1"/>
  <c r="H150" i="1"/>
  <c r="M150" i="1"/>
  <c r="R150" i="1"/>
  <c r="S150" i="1"/>
  <c r="H151" i="1"/>
  <c r="M151" i="1"/>
  <c r="S151" i="1" s="1"/>
  <c r="R151" i="1"/>
  <c r="H152" i="1"/>
  <c r="M152" i="1"/>
  <c r="R152" i="1"/>
  <c r="S152" i="1"/>
  <c r="H153" i="1"/>
  <c r="M153" i="1"/>
  <c r="S153" i="1" s="1"/>
  <c r="R153" i="1"/>
  <c r="H154" i="1"/>
  <c r="M154" i="1"/>
  <c r="R154" i="1"/>
  <c r="S154" i="1"/>
  <c r="H155" i="1"/>
  <c r="M155" i="1"/>
  <c r="S155" i="1" s="1"/>
  <c r="R155" i="1"/>
  <c r="H156" i="1"/>
  <c r="M156" i="1"/>
  <c r="R156" i="1"/>
  <c r="S156" i="1"/>
  <c r="H157" i="1"/>
  <c r="M157" i="1"/>
  <c r="S157" i="1" s="1"/>
  <c r="R157" i="1"/>
  <c r="H158" i="1"/>
  <c r="M158" i="1"/>
  <c r="R158" i="1"/>
  <c r="S158" i="1"/>
  <c r="H159" i="1"/>
  <c r="M159" i="1"/>
  <c r="S159" i="1" s="1"/>
  <c r="R159" i="1"/>
  <c r="H160" i="1"/>
  <c r="M160" i="1"/>
  <c r="R160" i="1"/>
  <c r="S160" i="1"/>
  <c r="H161" i="1"/>
  <c r="M161" i="1"/>
  <c r="S161" i="1" s="1"/>
  <c r="R161" i="1"/>
  <c r="H162" i="1"/>
  <c r="M162" i="1"/>
  <c r="R162" i="1"/>
  <c r="S162" i="1"/>
  <c r="H163" i="1"/>
  <c r="M163" i="1"/>
  <c r="S163" i="1" s="1"/>
  <c r="R163" i="1"/>
  <c r="H164" i="1"/>
  <c r="M164" i="1"/>
  <c r="R164" i="1"/>
  <c r="S164" i="1"/>
  <c r="H165" i="1"/>
  <c r="M165" i="1"/>
  <c r="S165" i="1" s="1"/>
  <c r="R165" i="1"/>
  <c r="H166" i="1"/>
  <c r="M166" i="1"/>
  <c r="R166" i="1"/>
  <c r="S166" i="1"/>
  <c r="H167" i="1"/>
  <c r="M167" i="1"/>
  <c r="S167" i="1" s="1"/>
  <c r="R167" i="1"/>
  <c r="H168" i="1"/>
  <c r="M168" i="1"/>
  <c r="R168" i="1"/>
  <c r="S168" i="1"/>
  <c r="H169" i="1"/>
  <c r="M169" i="1"/>
  <c r="S169" i="1" s="1"/>
  <c r="R169" i="1"/>
  <c r="H170" i="1"/>
  <c r="M170" i="1"/>
  <c r="R170" i="1"/>
  <c r="S170" i="1"/>
  <c r="H171" i="1"/>
  <c r="M171" i="1"/>
  <c r="S171" i="1" s="1"/>
  <c r="R171" i="1"/>
  <c r="H172" i="1"/>
  <c r="M172" i="1"/>
  <c r="R172" i="1"/>
  <c r="S172" i="1"/>
  <c r="H173" i="1"/>
  <c r="M173" i="1"/>
  <c r="S173" i="1" s="1"/>
  <c r="R173" i="1"/>
  <c r="H174" i="1"/>
  <c r="M174" i="1"/>
  <c r="R174" i="1"/>
  <c r="S174" i="1"/>
  <c r="H175" i="1"/>
  <c r="M175" i="1"/>
  <c r="S175" i="1" s="1"/>
  <c r="R175" i="1"/>
  <c r="S60" i="1" l="1"/>
  <c r="S61" i="1"/>
  <c r="S57" i="1"/>
  <c r="S59" i="1"/>
  <c r="H8" i="1" l="1"/>
  <c r="H4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7" i="1"/>
  <c r="H6" i="1"/>
  <c r="H5" i="1"/>
  <c r="R4" i="1"/>
  <c r="R40" i="1"/>
  <c r="S40" i="1" s="1"/>
  <c r="R38" i="1"/>
  <c r="R37" i="1"/>
  <c r="R36" i="1"/>
  <c r="R35" i="1"/>
  <c r="R34" i="1"/>
  <c r="R33" i="1"/>
  <c r="R31" i="1"/>
  <c r="S31" i="1" s="1"/>
  <c r="R29" i="1"/>
  <c r="R28" i="1"/>
  <c r="S28" i="1" s="1"/>
  <c r="R27" i="1"/>
  <c r="R26" i="1"/>
  <c r="R41" i="1"/>
  <c r="M26" i="1"/>
  <c r="M27" i="1"/>
  <c r="M28" i="1"/>
  <c r="M29" i="1"/>
  <c r="M30" i="1"/>
  <c r="R30" i="1"/>
  <c r="M31" i="1"/>
  <c r="M32" i="1"/>
  <c r="R32" i="1"/>
  <c r="S32" i="1" s="1"/>
  <c r="M33" i="1"/>
  <c r="M34" i="1"/>
  <c r="M35" i="1"/>
  <c r="M36" i="1"/>
  <c r="M37" i="1"/>
  <c r="M38" i="1"/>
  <c r="M39" i="1"/>
  <c r="R39" i="1"/>
  <c r="S39" i="1" s="1"/>
  <c r="M40" i="1"/>
  <c r="M41" i="1"/>
  <c r="M42" i="1"/>
  <c r="R42" i="1"/>
  <c r="M43" i="1"/>
  <c r="R43" i="1"/>
  <c r="S43" i="1"/>
  <c r="M44" i="1"/>
  <c r="R44" i="1"/>
  <c r="S44" i="1"/>
  <c r="M45" i="1"/>
  <c r="R45" i="1"/>
  <c r="M46" i="1"/>
  <c r="R46" i="1"/>
  <c r="M47" i="1"/>
  <c r="R47" i="1"/>
  <c r="S47" i="1" s="1"/>
  <c r="M48" i="1"/>
  <c r="R48" i="1"/>
  <c r="S48" i="1"/>
  <c r="M49" i="1"/>
  <c r="R49" i="1"/>
  <c r="M50" i="1"/>
  <c r="R50" i="1"/>
  <c r="M51" i="1"/>
  <c r="R51" i="1"/>
  <c r="S51" i="1" s="1"/>
  <c r="M52" i="1"/>
  <c r="R52" i="1"/>
  <c r="S52" i="1" s="1"/>
  <c r="M53" i="1"/>
  <c r="R53" i="1"/>
  <c r="M54" i="1"/>
  <c r="R54" i="1"/>
  <c r="M55" i="1"/>
  <c r="R55" i="1"/>
  <c r="S55" i="1" s="1"/>
  <c r="M56" i="1"/>
  <c r="R56" i="1"/>
  <c r="S56" i="1" s="1"/>
  <c r="S35" i="1" l="1"/>
  <c r="S36" i="1"/>
  <c r="S27" i="1"/>
  <c r="S45" i="1"/>
  <c r="S42" i="1"/>
  <c r="S54" i="1"/>
  <c r="S53" i="1"/>
  <c r="S50" i="1"/>
  <c r="S49" i="1"/>
  <c r="S46" i="1"/>
  <c r="S33" i="1"/>
  <c r="S30" i="1"/>
  <c r="S29" i="1"/>
  <c r="S26" i="1"/>
  <c r="S41" i="1"/>
  <c r="S38" i="1"/>
  <c r="S37" i="1"/>
  <c r="S34" i="1"/>
  <c r="O1" i="2" l="1"/>
  <c r="O20" i="2" l="1"/>
  <c r="O39" i="2" s="1"/>
  <c r="O58" i="2" s="1"/>
  <c r="R13" i="2"/>
  <c r="R8" i="2"/>
  <c r="N13" i="2"/>
  <c r="N15" i="2"/>
  <c r="J18" i="2"/>
  <c r="J6" i="2"/>
  <c r="D3" i="2"/>
  <c r="R15" i="2"/>
  <c r="R10" i="2"/>
  <c r="R6" i="2"/>
  <c r="J15" i="2"/>
  <c r="N18" i="2"/>
  <c r="J10" i="2"/>
  <c r="J3" i="2"/>
  <c r="A1" i="2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X7" i="1"/>
  <c r="N75" i="2" l="1"/>
  <c r="O77" i="2"/>
  <c r="O96" i="2" s="1"/>
  <c r="O115" i="2" s="1"/>
  <c r="A58" i="2"/>
  <c r="J63" i="2"/>
  <c r="R67" i="2"/>
  <c r="N72" i="2"/>
  <c r="J60" i="2"/>
  <c r="J67" i="2"/>
  <c r="J72" i="2"/>
  <c r="D60" i="2"/>
  <c r="R65" i="2"/>
  <c r="R70" i="2"/>
  <c r="J75" i="2"/>
  <c r="R63" i="2"/>
  <c r="N70" i="2"/>
  <c r="R72" i="2"/>
  <c r="N56" i="2"/>
  <c r="A39" i="2"/>
  <c r="J44" i="2"/>
  <c r="R48" i="2"/>
  <c r="N53" i="2"/>
  <c r="J41" i="2"/>
  <c r="J48" i="2"/>
  <c r="J53" i="2"/>
  <c r="D41" i="2"/>
  <c r="R46" i="2"/>
  <c r="R51" i="2"/>
  <c r="J56" i="2"/>
  <c r="R44" i="2"/>
  <c r="N51" i="2"/>
  <c r="R53" i="2"/>
  <c r="N37" i="2"/>
  <c r="A20" i="2"/>
  <c r="J25" i="2"/>
  <c r="R29" i="2"/>
  <c r="N34" i="2"/>
  <c r="J22" i="2"/>
  <c r="J29" i="2"/>
  <c r="J34" i="2"/>
  <c r="D22" i="2"/>
  <c r="R27" i="2"/>
  <c r="R32" i="2"/>
  <c r="J37" i="2"/>
  <c r="R25" i="2"/>
  <c r="N32" i="2"/>
  <c r="R34" i="2"/>
  <c r="S24" i="1"/>
  <c r="M25" i="1"/>
  <c r="S25" i="1" s="1"/>
  <c r="M24" i="1"/>
  <c r="M23" i="1"/>
  <c r="S23" i="1" s="1"/>
  <c r="M22" i="1"/>
  <c r="S22" i="1" s="1"/>
  <c r="M21" i="1"/>
  <c r="S21" i="1" s="1"/>
  <c r="M20" i="1"/>
  <c r="S20" i="1" s="1"/>
  <c r="M19" i="1"/>
  <c r="S19" i="1" s="1"/>
  <c r="M18" i="1"/>
  <c r="S18" i="1" s="1"/>
  <c r="M17" i="1"/>
  <c r="S17" i="1" s="1"/>
  <c r="M16" i="1"/>
  <c r="S16" i="1" s="1"/>
  <c r="M15" i="1"/>
  <c r="S15" i="1" s="1"/>
  <c r="M14" i="1"/>
  <c r="S14" i="1" s="1"/>
  <c r="M13" i="1"/>
  <c r="S13" i="1" s="1"/>
  <c r="M12" i="1"/>
  <c r="S12" i="1" s="1"/>
  <c r="M11" i="1"/>
  <c r="S11" i="1" s="1"/>
  <c r="M10" i="1"/>
  <c r="S10" i="1" s="1"/>
  <c r="M9" i="1"/>
  <c r="S9" i="1" s="1"/>
  <c r="M8" i="1"/>
  <c r="S8" i="1" s="1"/>
  <c r="M7" i="1"/>
  <c r="S7" i="1" s="1"/>
  <c r="M6" i="1"/>
  <c r="S6" i="1" s="1"/>
  <c r="M5" i="1"/>
  <c r="M4" i="1"/>
  <c r="S4" i="1" s="1"/>
  <c r="O135" i="2" l="1"/>
  <c r="O155" i="2" s="1"/>
  <c r="N132" i="2"/>
  <c r="A115" i="2"/>
  <c r="J120" i="2"/>
  <c r="R124" i="2"/>
  <c r="N129" i="2"/>
  <c r="J117" i="2"/>
  <c r="J124" i="2"/>
  <c r="J129" i="2"/>
  <c r="R120" i="2"/>
  <c r="R129" i="2"/>
  <c r="D117" i="2"/>
  <c r="R122" i="2"/>
  <c r="R127" i="2"/>
  <c r="J132" i="2"/>
  <c r="N127" i="2"/>
  <c r="N113" i="2"/>
  <c r="A96" i="2"/>
  <c r="J101" i="2"/>
  <c r="R105" i="2"/>
  <c r="N110" i="2"/>
  <c r="J98" i="2"/>
  <c r="J105" i="2"/>
  <c r="J110" i="2"/>
  <c r="D98" i="2"/>
  <c r="R103" i="2"/>
  <c r="R108" i="2"/>
  <c r="J113" i="2"/>
  <c r="R101" i="2"/>
  <c r="N108" i="2"/>
  <c r="R110" i="2"/>
  <c r="N94" i="2"/>
  <c r="A77" i="2"/>
  <c r="J82" i="2"/>
  <c r="R86" i="2"/>
  <c r="N91" i="2"/>
  <c r="J79" i="2"/>
  <c r="J86" i="2"/>
  <c r="J91" i="2"/>
  <c r="D79" i="2"/>
  <c r="R84" i="2"/>
  <c r="R89" i="2"/>
  <c r="J94" i="2"/>
  <c r="R82" i="2"/>
  <c r="N89" i="2"/>
  <c r="R91" i="2"/>
  <c r="S5" i="1"/>
  <c r="N172" i="2" l="1"/>
  <c r="O175" i="2"/>
  <c r="O195" i="2" s="1"/>
  <c r="A155" i="2"/>
  <c r="J160" i="2"/>
  <c r="R164" i="2"/>
  <c r="N169" i="2"/>
  <c r="J157" i="2"/>
  <c r="J164" i="2"/>
  <c r="J169" i="2"/>
  <c r="D157" i="2"/>
  <c r="R162" i="2"/>
  <c r="R167" i="2"/>
  <c r="J172" i="2"/>
  <c r="R160" i="2"/>
  <c r="N167" i="2"/>
  <c r="R169" i="2"/>
  <c r="N152" i="2"/>
  <c r="A135" i="2"/>
  <c r="J140" i="2"/>
  <c r="R144" i="2"/>
  <c r="N149" i="2"/>
  <c r="J137" i="2"/>
  <c r="J144" i="2"/>
  <c r="J149" i="2"/>
  <c r="D137" i="2"/>
  <c r="R142" i="2"/>
  <c r="R147" i="2"/>
  <c r="J152" i="2"/>
  <c r="R140" i="2"/>
  <c r="N147" i="2"/>
  <c r="R149" i="2"/>
  <c r="N212" i="2" l="1"/>
  <c r="O215" i="2"/>
  <c r="D197" i="2"/>
  <c r="R202" i="2"/>
  <c r="R207" i="2"/>
  <c r="J212" i="2"/>
  <c r="R200" i="2"/>
  <c r="N207" i="2"/>
  <c r="R209" i="2"/>
  <c r="A195" i="2"/>
  <c r="J200" i="2"/>
  <c r="R204" i="2"/>
  <c r="N209" i="2"/>
  <c r="J197" i="2"/>
  <c r="J204" i="2"/>
  <c r="J209" i="2"/>
  <c r="N192" i="2"/>
  <c r="A175" i="2"/>
  <c r="J180" i="2"/>
  <c r="R184" i="2"/>
  <c r="N189" i="2"/>
  <c r="J177" i="2"/>
  <c r="J184" i="2"/>
  <c r="J189" i="2"/>
  <c r="D177" i="2"/>
  <c r="R182" i="2"/>
  <c r="R187" i="2"/>
  <c r="J192" i="2"/>
  <c r="R180" i="2"/>
  <c r="N187" i="2"/>
  <c r="R189" i="2"/>
  <c r="N232" i="2" l="1"/>
  <c r="O235" i="2"/>
  <c r="D217" i="2"/>
  <c r="R222" i="2"/>
  <c r="R227" i="2"/>
  <c r="J232" i="2"/>
  <c r="R220" i="2"/>
  <c r="N227" i="2"/>
  <c r="R229" i="2"/>
  <c r="A215" i="2"/>
  <c r="J220" i="2"/>
  <c r="R224" i="2"/>
  <c r="N229" i="2"/>
  <c r="J217" i="2"/>
  <c r="J224" i="2"/>
  <c r="J229" i="2"/>
  <c r="N252" i="2" l="1"/>
  <c r="O255" i="2"/>
  <c r="D237" i="2"/>
  <c r="R242" i="2"/>
  <c r="R247" i="2"/>
  <c r="J252" i="2"/>
  <c r="R240" i="2"/>
  <c r="N247" i="2"/>
  <c r="R249" i="2"/>
  <c r="A235" i="2"/>
  <c r="J240" i="2"/>
  <c r="R244" i="2"/>
  <c r="N249" i="2"/>
  <c r="J237" i="2"/>
  <c r="J244" i="2"/>
  <c r="J249" i="2"/>
  <c r="N272" i="2" l="1"/>
  <c r="O275" i="2"/>
  <c r="D257" i="2"/>
  <c r="R262" i="2"/>
  <c r="R267" i="2"/>
  <c r="J272" i="2"/>
  <c r="R260" i="2"/>
  <c r="N267" i="2"/>
  <c r="R269" i="2"/>
  <c r="A255" i="2"/>
  <c r="J260" i="2"/>
  <c r="R264" i="2"/>
  <c r="N269" i="2"/>
  <c r="J257" i="2"/>
  <c r="J264" i="2"/>
  <c r="J269" i="2"/>
  <c r="N292" i="2" l="1"/>
  <c r="O295" i="2"/>
  <c r="O315" i="2" s="1"/>
  <c r="D277" i="2"/>
  <c r="R282" i="2"/>
  <c r="R287" i="2"/>
  <c r="J292" i="2"/>
  <c r="R280" i="2"/>
  <c r="N287" i="2"/>
  <c r="R289" i="2"/>
  <c r="A275" i="2"/>
  <c r="J280" i="2"/>
  <c r="R284" i="2"/>
  <c r="N289" i="2"/>
  <c r="J277" i="2"/>
  <c r="J284" i="2"/>
  <c r="J289" i="2"/>
  <c r="N332" i="2" l="1"/>
  <c r="O335" i="2"/>
  <c r="O355" i="2" s="1"/>
  <c r="A315" i="2"/>
  <c r="J320" i="2"/>
  <c r="R324" i="2"/>
  <c r="N329" i="2"/>
  <c r="J317" i="2"/>
  <c r="J324" i="2"/>
  <c r="J329" i="2"/>
  <c r="D317" i="2"/>
  <c r="R322" i="2"/>
  <c r="R327" i="2"/>
  <c r="J332" i="2"/>
  <c r="R320" i="2"/>
  <c r="N327" i="2"/>
  <c r="R329" i="2"/>
  <c r="N312" i="2"/>
  <c r="D297" i="2"/>
  <c r="R302" i="2"/>
  <c r="R307" i="2"/>
  <c r="J312" i="2"/>
  <c r="R300" i="2"/>
  <c r="N307" i="2"/>
  <c r="R309" i="2"/>
  <c r="A295" i="2"/>
  <c r="J300" i="2"/>
  <c r="R304" i="2"/>
  <c r="N309" i="2"/>
  <c r="J297" i="2"/>
  <c r="J304" i="2"/>
  <c r="J309" i="2"/>
  <c r="N372" i="2" l="1"/>
  <c r="O375" i="2"/>
  <c r="A355" i="2"/>
  <c r="J360" i="2"/>
  <c r="R364" i="2"/>
  <c r="N369" i="2"/>
  <c r="J357" i="2"/>
  <c r="J364" i="2"/>
  <c r="J369" i="2"/>
  <c r="D357" i="2"/>
  <c r="R362" i="2"/>
  <c r="R367" i="2"/>
  <c r="J372" i="2"/>
  <c r="R360" i="2"/>
  <c r="N367" i="2"/>
  <c r="R369" i="2"/>
  <c r="N352" i="2"/>
  <c r="A335" i="2"/>
  <c r="J340" i="2"/>
  <c r="R344" i="2"/>
  <c r="N349" i="2"/>
  <c r="J337" i="2"/>
  <c r="J344" i="2"/>
  <c r="J349" i="2"/>
  <c r="D337" i="2"/>
  <c r="R342" i="2"/>
  <c r="R347" i="2"/>
  <c r="J352" i="2"/>
  <c r="R340" i="2"/>
  <c r="N347" i="2"/>
  <c r="R349" i="2"/>
  <c r="N392" i="2" l="1"/>
  <c r="O395" i="2"/>
  <c r="O415" i="2" s="1"/>
  <c r="J377" i="2"/>
  <c r="D377" i="2"/>
  <c r="R382" i="2"/>
  <c r="R387" i="2"/>
  <c r="J392" i="2"/>
  <c r="J384" i="2"/>
  <c r="J389" i="2"/>
  <c r="A375" i="2"/>
  <c r="J380" i="2"/>
  <c r="R384" i="2"/>
  <c r="N389" i="2"/>
  <c r="R380" i="2"/>
  <c r="N387" i="2"/>
  <c r="R389" i="2"/>
  <c r="N432" i="2" l="1"/>
  <c r="O435" i="2"/>
  <c r="A415" i="2"/>
  <c r="J420" i="2"/>
  <c r="R424" i="2"/>
  <c r="N429" i="2"/>
  <c r="J417" i="2"/>
  <c r="J424" i="2"/>
  <c r="J429" i="2"/>
  <c r="D417" i="2"/>
  <c r="R422" i="2"/>
  <c r="R427" i="2"/>
  <c r="J432" i="2"/>
  <c r="R420" i="2"/>
  <c r="N427" i="2"/>
  <c r="R429" i="2"/>
  <c r="N412" i="2"/>
  <c r="A395" i="2"/>
  <c r="J400" i="2"/>
  <c r="R404" i="2"/>
  <c r="N409" i="2"/>
  <c r="J397" i="2"/>
  <c r="J404" i="2"/>
  <c r="J409" i="2"/>
  <c r="D397" i="2"/>
  <c r="R402" i="2"/>
  <c r="R407" i="2"/>
  <c r="J412" i="2"/>
  <c r="R400" i="2"/>
  <c r="N407" i="2"/>
  <c r="R409" i="2"/>
  <c r="N452" i="2" l="1"/>
  <c r="O455" i="2"/>
  <c r="A435" i="2"/>
  <c r="J440" i="2"/>
  <c r="R444" i="2"/>
  <c r="N449" i="2"/>
  <c r="J437" i="2"/>
  <c r="J444" i="2"/>
  <c r="J449" i="2"/>
  <c r="D437" i="2"/>
  <c r="R442" i="2"/>
  <c r="R447" i="2"/>
  <c r="J452" i="2"/>
  <c r="R440" i="2"/>
  <c r="N447" i="2"/>
  <c r="R449" i="2"/>
  <c r="N472" i="2" l="1"/>
  <c r="O475" i="2"/>
  <c r="A455" i="2"/>
  <c r="J460" i="2"/>
  <c r="R464" i="2"/>
  <c r="N469" i="2"/>
  <c r="J457" i="2"/>
  <c r="J464" i="2"/>
  <c r="J469" i="2"/>
  <c r="D457" i="2"/>
  <c r="R462" i="2"/>
  <c r="R467" i="2"/>
  <c r="J472" i="2"/>
  <c r="R460" i="2"/>
  <c r="N467" i="2"/>
  <c r="R469" i="2"/>
  <c r="N492" i="2" l="1"/>
  <c r="O495" i="2"/>
  <c r="A475" i="2"/>
  <c r="J480" i="2"/>
  <c r="R484" i="2"/>
  <c r="N489" i="2"/>
  <c r="J477" i="2"/>
  <c r="J484" i="2"/>
  <c r="J489" i="2"/>
  <c r="D477" i="2"/>
  <c r="R482" i="2"/>
  <c r="R487" i="2"/>
  <c r="J492" i="2"/>
  <c r="R480" i="2"/>
  <c r="N487" i="2"/>
  <c r="R489" i="2"/>
  <c r="N512" i="2" l="1"/>
  <c r="O515" i="2"/>
  <c r="O535" i="2" s="1"/>
  <c r="A495" i="2"/>
  <c r="J500" i="2"/>
  <c r="R504" i="2"/>
  <c r="N509" i="2"/>
  <c r="J497" i="2"/>
  <c r="J504" i="2"/>
  <c r="J509" i="2"/>
  <c r="D497" i="2"/>
  <c r="R502" i="2"/>
  <c r="R507" i="2"/>
  <c r="J512" i="2"/>
  <c r="R500" i="2"/>
  <c r="N507" i="2"/>
  <c r="R509" i="2"/>
  <c r="N552" i="2" l="1"/>
  <c r="O555" i="2"/>
  <c r="A535" i="2"/>
  <c r="J540" i="2"/>
  <c r="R544" i="2"/>
  <c r="N549" i="2"/>
  <c r="J537" i="2"/>
  <c r="J544" i="2"/>
  <c r="J549" i="2"/>
  <c r="D537" i="2"/>
  <c r="R542" i="2"/>
  <c r="R547" i="2"/>
  <c r="J552" i="2"/>
  <c r="R540" i="2"/>
  <c r="N547" i="2"/>
  <c r="R549" i="2"/>
  <c r="N532" i="2"/>
  <c r="A515" i="2"/>
  <c r="J520" i="2"/>
  <c r="R524" i="2"/>
  <c r="N529" i="2"/>
  <c r="J517" i="2"/>
  <c r="J524" i="2"/>
  <c r="J529" i="2"/>
  <c r="D517" i="2"/>
  <c r="R522" i="2"/>
  <c r="R527" i="2"/>
  <c r="J532" i="2"/>
  <c r="R520" i="2"/>
  <c r="N527" i="2"/>
  <c r="R529" i="2"/>
  <c r="N572" i="2" l="1"/>
  <c r="O575" i="2"/>
  <c r="O595" i="2" s="1"/>
  <c r="A555" i="2"/>
  <c r="J560" i="2"/>
  <c r="R564" i="2"/>
  <c r="N569" i="2"/>
  <c r="J557" i="2"/>
  <c r="J564" i="2"/>
  <c r="J569" i="2"/>
  <c r="D557" i="2"/>
  <c r="R562" i="2"/>
  <c r="R567" i="2"/>
  <c r="J572" i="2"/>
  <c r="R560" i="2"/>
  <c r="N567" i="2"/>
  <c r="R569" i="2"/>
  <c r="O615" i="2" l="1"/>
  <c r="N612" i="2"/>
  <c r="A595" i="2"/>
  <c r="J600" i="2"/>
  <c r="R604" i="2"/>
  <c r="N609" i="2"/>
  <c r="J597" i="2"/>
  <c r="J604" i="2"/>
  <c r="J609" i="2"/>
  <c r="D597" i="2"/>
  <c r="R602" i="2"/>
  <c r="R607" i="2"/>
  <c r="J612" i="2"/>
  <c r="R600" i="2"/>
  <c r="N607" i="2"/>
  <c r="R609" i="2"/>
  <c r="N592" i="2"/>
  <c r="A575" i="2"/>
  <c r="J580" i="2"/>
  <c r="R584" i="2"/>
  <c r="N589" i="2"/>
  <c r="J577" i="2"/>
  <c r="J584" i="2"/>
  <c r="J589" i="2"/>
  <c r="D577" i="2"/>
  <c r="R582" i="2"/>
  <c r="R587" i="2"/>
  <c r="J592" i="2"/>
  <c r="R580" i="2"/>
  <c r="N587" i="2"/>
  <c r="R589" i="2"/>
  <c r="N632" i="2" l="1"/>
  <c r="O635" i="2"/>
  <c r="O655" i="2" s="1"/>
  <c r="A615" i="2"/>
  <c r="J620" i="2"/>
  <c r="R624" i="2"/>
  <c r="N629" i="2"/>
  <c r="J617" i="2"/>
  <c r="J624" i="2"/>
  <c r="J629" i="2"/>
  <c r="D617" i="2"/>
  <c r="R622" i="2"/>
  <c r="R627" i="2"/>
  <c r="J632" i="2"/>
  <c r="R620" i="2"/>
  <c r="N627" i="2"/>
  <c r="R629" i="2"/>
  <c r="N672" i="2" l="1"/>
  <c r="O675" i="2"/>
  <c r="A655" i="2"/>
  <c r="J660" i="2"/>
  <c r="R664" i="2"/>
  <c r="N669" i="2"/>
  <c r="J657" i="2"/>
  <c r="J664" i="2"/>
  <c r="J669" i="2"/>
  <c r="D657" i="2"/>
  <c r="R662" i="2"/>
  <c r="R667" i="2"/>
  <c r="J672" i="2"/>
  <c r="R660" i="2"/>
  <c r="N667" i="2"/>
  <c r="R669" i="2"/>
  <c r="N652" i="2"/>
  <c r="A635" i="2"/>
  <c r="J640" i="2"/>
  <c r="R644" i="2"/>
  <c r="N649" i="2"/>
  <c r="J637" i="2"/>
  <c r="J644" i="2"/>
  <c r="J649" i="2"/>
  <c r="D637" i="2"/>
  <c r="R642" i="2"/>
  <c r="R647" i="2"/>
  <c r="J652" i="2"/>
  <c r="R640" i="2"/>
  <c r="N647" i="2"/>
  <c r="R649" i="2"/>
  <c r="N692" i="2" l="1"/>
  <c r="O695" i="2"/>
  <c r="A675" i="2"/>
  <c r="J680" i="2"/>
  <c r="R684" i="2"/>
  <c r="N689" i="2"/>
  <c r="J677" i="2"/>
  <c r="J684" i="2"/>
  <c r="J689" i="2"/>
  <c r="D677" i="2"/>
  <c r="R682" i="2"/>
  <c r="R687" i="2"/>
  <c r="J692" i="2"/>
  <c r="R680" i="2"/>
  <c r="N687" i="2"/>
  <c r="R689" i="2"/>
  <c r="N712" i="2" l="1"/>
  <c r="O715" i="2"/>
  <c r="A695" i="2"/>
  <c r="J700" i="2"/>
  <c r="R704" i="2"/>
  <c r="N709" i="2"/>
  <c r="J697" i="2"/>
  <c r="J704" i="2"/>
  <c r="J709" i="2"/>
  <c r="D697" i="2"/>
  <c r="R702" i="2"/>
  <c r="R707" i="2"/>
  <c r="J712" i="2"/>
  <c r="R700" i="2"/>
  <c r="N707" i="2"/>
  <c r="R709" i="2"/>
  <c r="N732" i="2" l="1"/>
  <c r="O735" i="2"/>
  <c r="A715" i="2"/>
  <c r="J720" i="2"/>
  <c r="R724" i="2"/>
  <c r="N729" i="2"/>
  <c r="J717" i="2"/>
  <c r="J724" i="2"/>
  <c r="J729" i="2"/>
  <c r="D717" i="2"/>
  <c r="R722" i="2"/>
  <c r="R727" i="2"/>
  <c r="J732" i="2"/>
  <c r="R720" i="2"/>
  <c r="N727" i="2"/>
  <c r="R729" i="2"/>
  <c r="N752" i="2" l="1"/>
  <c r="O755" i="2"/>
  <c r="O775" i="2" s="1"/>
  <c r="A735" i="2"/>
  <c r="J740" i="2"/>
  <c r="R744" i="2"/>
  <c r="N749" i="2"/>
  <c r="J737" i="2"/>
  <c r="J744" i="2"/>
  <c r="J749" i="2"/>
  <c r="D737" i="2"/>
  <c r="R742" i="2"/>
  <c r="R747" i="2"/>
  <c r="J752" i="2"/>
  <c r="R740" i="2"/>
  <c r="N747" i="2"/>
  <c r="R749" i="2"/>
  <c r="N792" i="2" l="1"/>
  <c r="O795" i="2"/>
  <c r="A775" i="2"/>
  <c r="J780" i="2"/>
  <c r="R784" i="2"/>
  <c r="N789" i="2"/>
  <c r="J777" i="2"/>
  <c r="J784" i="2"/>
  <c r="J789" i="2"/>
  <c r="D777" i="2"/>
  <c r="R782" i="2"/>
  <c r="R787" i="2"/>
  <c r="J792" i="2"/>
  <c r="R780" i="2"/>
  <c r="N787" i="2"/>
  <c r="R789" i="2"/>
  <c r="N772" i="2"/>
  <c r="J772" i="2"/>
  <c r="R767" i="2"/>
  <c r="R762" i="2"/>
  <c r="D757" i="2"/>
  <c r="A755" i="2"/>
  <c r="N769" i="2"/>
  <c r="R764" i="2"/>
  <c r="J760" i="2"/>
  <c r="J757" i="2"/>
  <c r="J764" i="2"/>
  <c r="J769" i="2"/>
  <c r="R760" i="2"/>
  <c r="N767" i="2"/>
  <c r="R769" i="2"/>
  <c r="N812" i="2" l="1"/>
  <c r="O815" i="2"/>
  <c r="O835" i="2" s="1"/>
  <c r="A795" i="2"/>
  <c r="J800" i="2"/>
  <c r="R804" i="2"/>
  <c r="N809" i="2"/>
  <c r="J797" i="2"/>
  <c r="J804" i="2"/>
  <c r="J809" i="2"/>
  <c r="D797" i="2"/>
  <c r="R802" i="2"/>
  <c r="R807" i="2"/>
  <c r="J812" i="2"/>
  <c r="R800" i="2"/>
  <c r="N807" i="2"/>
  <c r="R809" i="2"/>
  <c r="N852" i="2" l="1"/>
  <c r="O855" i="2"/>
  <c r="A835" i="2"/>
  <c r="J840" i="2"/>
  <c r="R844" i="2"/>
  <c r="N849" i="2"/>
  <c r="J837" i="2"/>
  <c r="J844" i="2"/>
  <c r="J849" i="2"/>
  <c r="D837" i="2"/>
  <c r="R842" i="2"/>
  <c r="R847" i="2"/>
  <c r="J852" i="2"/>
  <c r="R840" i="2"/>
  <c r="N847" i="2"/>
  <c r="R849" i="2"/>
  <c r="N832" i="2"/>
  <c r="A815" i="2"/>
  <c r="J820" i="2"/>
  <c r="R824" i="2"/>
  <c r="N829" i="2"/>
  <c r="J817" i="2"/>
  <c r="J824" i="2"/>
  <c r="J829" i="2"/>
  <c r="D817" i="2"/>
  <c r="R822" i="2"/>
  <c r="R827" i="2"/>
  <c r="J832" i="2"/>
  <c r="R820" i="2"/>
  <c r="N827" i="2"/>
  <c r="R829" i="2"/>
  <c r="N872" i="2" l="1"/>
  <c r="O875" i="2"/>
  <c r="O895" i="2" s="1"/>
  <c r="A855" i="2"/>
  <c r="J860" i="2"/>
  <c r="R864" i="2"/>
  <c r="N869" i="2"/>
  <c r="J857" i="2"/>
  <c r="J864" i="2"/>
  <c r="J869" i="2"/>
  <c r="D857" i="2"/>
  <c r="R862" i="2"/>
  <c r="R867" i="2"/>
  <c r="J872" i="2"/>
  <c r="R860" i="2"/>
  <c r="N867" i="2"/>
  <c r="R869" i="2"/>
  <c r="O915" i="2" l="1"/>
  <c r="N912" i="2"/>
  <c r="A895" i="2"/>
  <c r="J900" i="2"/>
  <c r="R904" i="2"/>
  <c r="N909" i="2"/>
  <c r="J897" i="2"/>
  <c r="J904" i="2"/>
  <c r="J909" i="2"/>
  <c r="D897" i="2"/>
  <c r="R902" i="2"/>
  <c r="R907" i="2"/>
  <c r="J912" i="2"/>
  <c r="R900" i="2"/>
  <c r="N907" i="2"/>
  <c r="R909" i="2"/>
  <c r="N892" i="2"/>
  <c r="A875" i="2"/>
  <c r="J880" i="2"/>
  <c r="R884" i="2"/>
  <c r="N889" i="2"/>
  <c r="J877" i="2"/>
  <c r="J884" i="2"/>
  <c r="J889" i="2"/>
  <c r="D877" i="2"/>
  <c r="R882" i="2"/>
  <c r="R887" i="2"/>
  <c r="J892" i="2"/>
  <c r="R880" i="2"/>
  <c r="N887" i="2"/>
  <c r="R889" i="2"/>
  <c r="N932" i="2" l="1"/>
  <c r="O935" i="2"/>
  <c r="A915" i="2"/>
  <c r="J920" i="2"/>
  <c r="R924" i="2"/>
  <c r="N929" i="2"/>
  <c r="J917" i="2"/>
  <c r="J924" i="2"/>
  <c r="J929" i="2"/>
  <c r="D917" i="2"/>
  <c r="R922" i="2"/>
  <c r="R927" i="2"/>
  <c r="J932" i="2"/>
  <c r="R920" i="2"/>
  <c r="N927" i="2"/>
  <c r="R929" i="2"/>
  <c r="N952" i="2" l="1"/>
  <c r="O955" i="2"/>
  <c r="A935" i="2"/>
  <c r="J940" i="2"/>
  <c r="R944" i="2"/>
  <c r="N949" i="2"/>
  <c r="J937" i="2"/>
  <c r="J944" i="2"/>
  <c r="J949" i="2"/>
  <c r="D937" i="2"/>
  <c r="R942" i="2"/>
  <c r="R947" i="2"/>
  <c r="J952" i="2"/>
  <c r="R940" i="2"/>
  <c r="N947" i="2"/>
  <c r="R949" i="2"/>
  <c r="N972" i="2" l="1"/>
  <c r="O975" i="2"/>
  <c r="A955" i="2"/>
  <c r="J960" i="2"/>
  <c r="R964" i="2"/>
  <c r="N969" i="2"/>
  <c r="J957" i="2"/>
  <c r="J964" i="2"/>
  <c r="J969" i="2"/>
  <c r="D957" i="2"/>
  <c r="R962" i="2"/>
  <c r="R967" i="2"/>
  <c r="J972" i="2"/>
  <c r="R960" i="2"/>
  <c r="N967" i="2"/>
  <c r="R969" i="2"/>
  <c r="N992" i="2" l="1"/>
  <c r="J992" i="2"/>
  <c r="R987" i="2"/>
  <c r="R982" i="2"/>
  <c r="D977" i="2"/>
  <c r="A975" i="2"/>
  <c r="O995" i="2"/>
  <c r="O1015" i="2" s="1"/>
  <c r="N989" i="2"/>
  <c r="R984" i="2"/>
  <c r="J980" i="2"/>
  <c r="J977" i="2"/>
  <c r="J984" i="2"/>
  <c r="J989" i="2"/>
  <c r="R980" i="2"/>
  <c r="N987" i="2"/>
  <c r="R989" i="2"/>
  <c r="O1035" i="2" l="1"/>
  <c r="J1032" i="2"/>
  <c r="R1020" i="2"/>
  <c r="N1027" i="2"/>
  <c r="R1029" i="2"/>
  <c r="A1015" i="2"/>
  <c r="J1020" i="2"/>
  <c r="R1024" i="2"/>
  <c r="N1029" i="2"/>
  <c r="J1017" i="2"/>
  <c r="J1024" i="2"/>
  <c r="J1029" i="2"/>
  <c r="N1032" i="2"/>
  <c r="D1017" i="2"/>
  <c r="R1022" i="2"/>
  <c r="R1027" i="2"/>
  <c r="N1012" i="2"/>
  <c r="A995" i="2"/>
  <c r="J1000" i="2"/>
  <c r="R1004" i="2"/>
  <c r="N1009" i="2"/>
  <c r="J997" i="2"/>
  <c r="J1004" i="2"/>
  <c r="J1009" i="2"/>
  <c r="D997" i="2"/>
  <c r="R1002" i="2"/>
  <c r="R1007" i="2"/>
  <c r="J1012" i="2"/>
  <c r="R1000" i="2"/>
  <c r="N1007" i="2"/>
  <c r="R1009" i="2"/>
  <c r="N1052" i="2" l="1"/>
  <c r="O1055" i="2"/>
  <c r="O1075" i="2" s="1"/>
  <c r="D1037" i="2"/>
  <c r="R1042" i="2"/>
  <c r="R1047" i="2"/>
  <c r="J1052" i="2"/>
  <c r="R1040" i="2"/>
  <c r="N1047" i="2"/>
  <c r="R1049" i="2"/>
  <c r="A1035" i="2"/>
  <c r="J1040" i="2"/>
  <c r="R1044" i="2"/>
  <c r="N1049" i="2"/>
  <c r="J1037" i="2"/>
  <c r="J1044" i="2"/>
  <c r="J1049" i="2"/>
  <c r="N1092" i="2" l="1"/>
  <c r="O1095" i="2"/>
  <c r="A1075" i="2"/>
  <c r="J1080" i="2"/>
  <c r="R1084" i="2"/>
  <c r="N1089" i="2"/>
  <c r="J1077" i="2"/>
  <c r="J1084" i="2"/>
  <c r="J1089" i="2"/>
  <c r="D1077" i="2"/>
  <c r="R1082" i="2"/>
  <c r="R1087" i="2"/>
  <c r="J1092" i="2"/>
  <c r="R1080" i="2"/>
  <c r="N1087" i="2"/>
  <c r="R1089" i="2"/>
  <c r="N1072" i="2"/>
  <c r="D1057" i="2"/>
  <c r="R1062" i="2"/>
  <c r="R1067" i="2"/>
  <c r="J1072" i="2"/>
  <c r="R1060" i="2"/>
  <c r="N1067" i="2"/>
  <c r="R1069" i="2"/>
  <c r="A1055" i="2"/>
  <c r="J1060" i="2"/>
  <c r="R1064" i="2"/>
  <c r="N1069" i="2"/>
  <c r="J1057" i="2"/>
  <c r="J1064" i="2"/>
  <c r="J1069" i="2"/>
  <c r="J1112" i="2" l="1"/>
  <c r="O1115" i="2"/>
  <c r="O1135" i="2" s="1"/>
  <c r="J1097" i="2"/>
  <c r="J1104" i="2"/>
  <c r="J1109" i="2"/>
  <c r="N1112" i="2"/>
  <c r="D1097" i="2"/>
  <c r="R1102" i="2"/>
  <c r="R1107" i="2"/>
  <c r="R1100" i="2"/>
  <c r="N1107" i="2"/>
  <c r="R1109" i="2"/>
  <c r="A1095" i="2"/>
  <c r="J1100" i="2"/>
  <c r="R1104" i="2"/>
  <c r="N1109" i="2"/>
  <c r="O1155" i="2" l="1"/>
  <c r="N1152" i="2"/>
  <c r="A1135" i="2"/>
  <c r="J1140" i="2"/>
  <c r="R1144" i="2"/>
  <c r="N1149" i="2"/>
  <c r="J1137" i="2"/>
  <c r="J1144" i="2"/>
  <c r="J1149" i="2"/>
  <c r="D1137" i="2"/>
  <c r="R1142" i="2"/>
  <c r="R1147" i="2"/>
  <c r="J1152" i="2"/>
  <c r="R1140" i="2"/>
  <c r="N1147" i="2"/>
  <c r="R1149" i="2"/>
  <c r="J1132" i="2"/>
  <c r="J1117" i="2"/>
  <c r="J1124" i="2"/>
  <c r="J1129" i="2"/>
  <c r="N1132" i="2"/>
  <c r="D1117" i="2"/>
  <c r="R1122" i="2"/>
  <c r="R1127" i="2"/>
  <c r="R1120" i="2"/>
  <c r="N1127" i="2"/>
  <c r="R1129" i="2"/>
  <c r="A1115" i="2"/>
  <c r="J1120" i="2"/>
  <c r="R1124" i="2"/>
  <c r="N1129" i="2"/>
  <c r="N1172" i="2" l="1"/>
  <c r="O1175" i="2"/>
  <c r="A1155" i="2"/>
  <c r="J1160" i="2"/>
  <c r="R1164" i="2"/>
  <c r="N1169" i="2"/>
  <c r="J1157" i="2"/>
  <c r="J1164" i="2"/>
  <c r="J1169" i="2"/>
  <c r="D1157" i="2"/>
  <c r="R1162" i="2"/>
  <c r="R1167" i="2"/>
  <c r="J1172" i="2"/>
  <c r="R1160" i="2"/>
  <c r="N1167" i="2"/>
  <c r="R1169" i="2"/>
  <c r="N1192" i="2" l="1"/>
  <c r="O1195" i="2"/>
  <c r="A1175" i="2"/>
  <c r="J1180" i="2"/>
  <c r="R1184" i="2"/>
  <c r="N1189" i="2"/>
  <c r="J1177" i="2"/>
  <c r="J1184" i="2"/>
  <c r="J1189" i="2"/>
  <c r="D1177" i="2"/>
  <c r="R1182" i="2"/>
  <c r="R1187" i="2"/>
  <c r="J1192" i="2"/>
  <c r="R1180" i="2"/>
  <c r="N1187" i="2"/>
  <c r="R1189" i="2"/>
  <c r="J1212" i="2" l="1"/>
  <c r="O1215" i="2"/>
  <c r="J1197" i="2"/>
  <c r="J1204" i="2"/>
  <c r="J1209" i="2"/>
  <c r="N1212" i="2"/>
  <c r="D1197" i="2"/>
  <c r="R1202" i="2"/>
  <c r="R1207" i="2"/>
  <c r="R1200" i="2"/>
  <c r="N1207" i="2"/>
  <c r="R1209" i="2"/>
  <c r="A1195" i="2"/>
  <c r="J1200" i="2"/>
  <c r="R1204" i="2"/>
  <c r="N1209" i="2"/>
  <c r="N1232" i="2" l="1"/>
  <c r="R1227" i="2"/>
  <c r="N1229" i="2"/>
  <c r="R1224" i="2"/>
  <c r="J1220" i="2"/>
  <c r="O1235" i="2"/>
  <c r="O1255" i="2" s="1"/>
  <c r="J1232" i="2"/>
  <c r="R1222" i="2"/>
  <c r="D1217" i="2"/>
  <c r="A1215" i="2"/>
  <c r="J1217" i="2"/>
  <c r="J1224" i="2"/>
  <c r="J1229" i="2"/>
  <c r="R1220" i="2"/>
  <c r="N1227" i="2"/>
  <c r="R1229" i="2"/>
  <c r="N1272" i="2" l="1"/>
  <c r="O1275" i="2"/>
  <c r="A1255" i="2"/>
  <c r="J1260" i="2"/>
  <c r="R1264" i="2"/>
  <c r="N1269" i="2"/>
  <c r="J1257" i="2"/>
  <c r="J1264" i="2"/>
  <c r="J1269" i="2"/>
  <c r="D1257" i="2"/>
  <c r="R1262" i="2"/>
  <c r="R1267" i="2"/>
  <c r="J1272" i="2"/>
  <c r="R1260" i="2"/>
  <c r="N1267" i="2"/>
  <c r="R1269" i="2"/>
  <c r="N1252" i="2"/>
  <c r="J1252" i="2"/>
  <c r="R1247" i="2"/>
  <c r="R1242" i="2"/>
  <c r="D1237" i="2"/>
  <c r="A1235" i="2"/>
  <c r="N1249" i="2"/>
  <c r="R1244" i="2"/>
  <c r="J1240" i="2"/>
  <c r="J1237" i="2"/>
  <c r="J1244" i="2"/>
  <c r="J1249" i="2"/>
  <c r="R1240" i="2"/>
  <c r="N1247" i="2"/>
  <c r="R1249" i="2"/>
  <c r="N1292" i="2" l="1"/>
  <c r="O1295" i="2"/>
  <c r="O1315" i="2" s="1"/>
  <c r="J1292" i="2"/>
  <c r="R1287" i="2"/>
  <c r="R1282" i="2"/>
  <c r="D1277" i="2"/>
  <c r="A1275" i="2"/>
  <c r="N1289" i="2"/>
  <c r="R1284" i="2"/>
  <c r="J1280" i="2"/>
  <c r="J1277" i="2"/>
  <c r="J1284" i="2"/>
  <c r="J1289" i="2"/>
  <c r="R1280" i="2"/>
  <c r="N1287" i="2"/>
  <c r="R1289" i="2"/>
  <c r="J1332" i="2" l="1"/>
  <c r="O1335" i="2"/>
  <c r="J1317" i="2"/>
  <c r="J1324" i="2"/>
  <c r="J1329" i="2"/>
  <c r="N1332" i="2"/>
  <c r="D1317" i="2"/>
  <c r="R1322" i="2"/>
  <c r="R1327" i="2"/>
  <c r="R1320" i="2"/>
  <c r="N1327" i="2"/>
  <c r="R1329" i="2"/>
  <c r="A1315" i="2"/>
  <c r="J1320" i="2"/>
  <c r="R1324" i="2"/>
  <c r="N1329" i="2"/>
  <c r="N1312" i="2"/>
  <c r="N1309" i="2"/>
  <c r="R1304" i="2"/>
  <c r="J1300" i="2"/>
  <c r="J1312" i="2"/>
  <c r="R1307" i="2"/>
  <c r="R1302" i="2"/>
  <c r="D1297" i="2"/>
  <c r="A1295" i="2"/>
  <c r="J1297" i="2"/>
  <c r="J1304" i="2"/>
  <c r="J1309" i="2"/>
  <c r="R1300" i="2"/>
  <c r="N1307" i="2"/>
  <c r="R1309" i="2"/>
  <c r="N1352" i="2" l="1"/>
  <c r="N1349" i="2"/>
  <c r="R1344" i="2"/>
  <c r="J1340" i="2"/>
  <c r="O1355" i="2"/>
  <c r="O1375" i="2" s="1"/>
  <c r="J1352" i="2"/>
  <c r="R1347" i="2"/>
  <c r="R1342" i="2"/>
  <c r="D1337" i="2"/>
  <c r="A1335" i="2"/>
  <c r="J1337" i="2"/>
  <c r="J1344" i="2"/>
  <c r="J1349" i="2"/>
  <c r="R1340" i="2"/>
  <c r="N1347" i="2"/>
  <c r="R1349" i="2"/>
  <c r="N1392" i="2" l="1"/>
  <c r="O1395" i="2"/>
  <c r="J1392" i="2"/>
  <c r="R1387" i="2"/>
  <c r="R1382" i="2"/>
  <c r="D1377" i="2"/>
  <c r="A1375" i="2"/>
  <c r="N1389" i="2"/>
  <c r="R1384" i="2"/>
  <c r="J1380" i="2"/>
  <c r="J1377" i="2"/>
  <c r="J1384" i="2"/>
  <c r="J1389" i="2"/>
  <c r="R1380" i="2"/>
  <c r="N1387" i="2"/>
  <c r="R1389" i="2"/>
  <c r="N1372" i="2"/>
  <c r="J1372" i="2"/>
  <c r="R1367" i="2"/>
  <c r="R1362" i="2"/>
  <c r="D1357" i="2"/>
  <c r="A1355" i="2"/>
  <c r="N1369" i="2"/>
  <c r="R1364" i="2"/>
  <c r="J1360" i="2"/>
  <c r="J1357" i="2"/>
  <c r="J1364" i="2"/>
  <c r="J1369" i="2"/>
  <c r="R1360" i="2"/>
  <c r="N1367" i="2"/>
  <c r="R1369" i="2"/>
  <c r="N1412" i="2" l="1"/>
  <c r="N1409" i="2"/>
  <c r="R1404" i="2"/>
  <c r="J1400" i="2"/>
  <c r="O1415" i="2"/>
  <c r="J1412" i="2"/>
  <c r="R1407" i="2"/>
  <c r="R1402" i="2"/>
  <c r="D1397" i="2"/>
  <c r="A1395" i="2"/>
  <c r="J1397" i="2"/>
  <c r="J1404" i="2"/>
  <c r="J1409" i="2"/>
  <c r="R1400" i="2"/>
  <c r="N1407" i="2"/>
  <c r="R1409" i="2"/>
  <c r="N1432" i="2" l="1"/>
  <c r="O1435" i="2"/>
  <c r="J1432" i="2"/>
  <c r="R1427" i="2"/>
  <c r="R1422" i="2"/>
  <c r="D1417" i="2"/>
  <c r="A1415" i="2"/>
  <c r="N1429" i="2"/>
  <c r="R1424" i="2"/>
  <c r="J1420" i="2"/>
  <c r="J1417" i="2"/>
  <c r="J1424" i="2"/>
  <c r="J1429" i="2"/>
  <c r="R1420" i="2"/>
  <c r="N1427" i="2"/>
  <c r="R1429" i="2"/>
  <c r="N1452" i="2" l="1"/>
  <c r="O1455" i="2"/>
  <c r="N1449" i="2"/>
  <c r="R1444" i="2"/>
  <c r="J1440" i="2"/>
  <c r="J1452" i="2"/>
  <c r="R1447" i="2"/>
  <c r="R1442" i="2"/>
  <c r="D1437" i="2"/>
  <c r="A1435" i="2"/>
  <c r="J1437" i="2"/>
  <c r="J1444" i="2"/>
  <c r="J1449" i="2"/>
  <c r="R1440" i="2"/>
  <c r="N1447" i="2"/>
  <c r="R1449" i="2"/>
  <c r="J1472" i="2" l="1"/>
  <c r="O1475" i="2"/>
  <c r="O1495" i="2" s="1"/>
  <c r="J1457" i="2"/>
  <c r="J1464" i="2"/>
  <c r="J1469" i="2"/>
  <c r="N1472" i="2"/>
  <c r="D1457" i="2"/>
  <c r="R1462" i="2"/>
  <c r="R1467" i="2"/>
  <c r="R1460" i="2"/>
  <c r="N1467" i="2"/>
  <c r="R1469" i="2"/>
  <c r="A1455" i="2"/>
  <c r="J1460" i="2"/>
  <c r="R1464" i="2"/>
  <c r="N1469" i="2"/>
  <c r="N1512" i="2" l="1"/>
  <c r="O1515" i="2"/>
  <c r="J1500" i="2"/>
  <c r="N1509" i="2"/>
  <c r="D1497" i="2"/>
  <c r="R1507" i="2"/>
  <c r="J1497" i="2"/>
  <c r="J1504" i="2"/>
  <c r="J1509" i="2"/>
  <c r="R1504" i="2"/>
  <c r="A1495" i="2"/>
  <c r="R1502" i="2"/>
  <c r="J1512" i="2"/>
  <c r="R1500" i="2"/>
  <c r="N1507" i="2"/>
  <c r="R1509" i="2"/>
  <c r="N1492" i="2"/>
  <c r="N1489" i="2"/>
  <c r="R1484" i="2"/>
  <c r="J1480" i="2"/>
  <c r="J1492" i="2"/>
  <c r="R1487" i="2"/>
  <c r="R1482" i="2"/>
  <c r="D1477" i="2"/>
  <c r="A1475" i="2"/>
  <c r="J1477" i="2"/>
  <c r="J1484" i="2"/>
  <c r="J1489" i="2"/>
  <c r="R1480" i="2"/>
  <c r="N1487" i="2"/>
  <c r="R1489" i="2"/>
  <c r="N1532" i="2" l="1"/>
  <c r="O1535" i="2"/>
  <c r="O1555" i="2" s="1"/>
  <c r="J1532" i="2"/>
  <c r="R1527" i="2"/>
  <c r="R1522" i="2"/>
  <c r="D1517" i="2"/>
  <c r="A1515" i="2"/>
  <c r="N1529" i="2"/>
  <c r="R1524" i="2"/>
  <c r="J1520" i="2"/>
  <c r="J1517" i="2"/>
  <c r="J1524" i="2"/>
  <c r="J1529" i="2"/>
  <c r="R1520" i="2"/>
  <c r="N1527" i="2"/>
  <c r="R1529" i="2"/>
  <c r="N1572" i="2" l="1"/>
  <c r="O1575" i="2"/>
  <c r="A1555" i="2"/>
  <c r="J1560" i="2"/>
  <c r="R1564" i="2"/>
  <c r="N1569" i="2"/>
  <c r="J1557" i="2"/>
  <c r="J1564" i="2"/>
  <c r="J1569" i="2"/>
  <c r="D1557" i="2"/>
  <c r="R1562" i="2"/>
  <c r="R1567" i="2"/>
  <c r="J1572" i="2"/>
  <c r="R1560" i="2"/>
  <c r="N1567" i="2"/>
  <c r="R1569" i="2"/>
  <c r="N1552" i="2"/>
  <c r="N1549" i="2"/>
  <c r="R1544" i="2"/>
  <c r="J1540" i="2"/>
  <c r="J1552" i="2"/>
  <c r="R1547" i="2"/>
  <c r="R1542" i="2"/>
  <c r="D1537" i="2"/>
  <c r="A1535" i="2"/>
  <c r="J1537" i="2"/>
  <c r="J1544" i="2"/>
  <c r="J1549" i="2"/>
  <c r="R1540" i="2"/>
  <c r="N1547" i="2"/>
  <c r="R1549" i="2"/>
  <c r="N1592" i="2" l="1"/>
  <c r="N1589" i="2"/>
  <c r="R1584" i="2"/>
  <c r="J1580" i="2"/>
  <c r="O1595" i="2"/>
  <c r="O1615" i="2" s="1"/>
  <c r="J1592" i="2"/>
  <c r="R1587" i="2"/>
  <c r="R1582" i="2"/>
  <c r="D1577" i="2"/>
  <c r="A1575" i="2"/>
  <c r="J1577" i="2"/>
  <c r="J1584" i="2"/>
  <c r="J1589" i="2"/>
  <c r="R1580" i="2"/>
  <c r="N1587" i="2"/>
  <c r="R1589" i="2"/>
  <c r="N1632" i="2" l="1"/>
  <c r="R1622" i="2"/>
  <c r="A1615" i="2"/>
  <c r="N1629" i="2"/>
  <c r="R1624" i="2"/>
  <c r="J1620" i="2"/>
  <c r="O1635" i="2"/>
  <c r="J1632" i="2"/>
  <c r="R1627" i="2"/>
  <c r="D1617" i="2"/>
  <c r="J1617" i="2"/>
  <c r="J1624" i="2"/>
  <c r="J1629" i="2"/>
  <c r="R1620" i="2"/>
  <c r="N1627" i="2"/>
  <c r="R1629" i="2"/>
  <c r="N1612" i="2"/>
  <c r="J1612" i="2"/>
  <c r="R1607" i="2"/>
  <c r="R1602" i="2"/>
  <c r="D1597" i="2"/>
  <c r="A1595" i="2"/>
  <c r="N1609" i="2"/>
  <c r="R1604" i="2"/>
  <c r="J1600" i="2"/>
  <c r="J1597" i="2"/>
  <c r="J1604" i="2"/>
  <c r="J1609" i="2"/>
  <c r="R1600" i="2"/>
  <c r="N1607" i="2"/>
  <c r="R1609" i="2"/>
  <c r="N1652" i="2" l="1"/>
  <c r="J1640" i="2"/>
  <c r="J1652" i="2"/>
  <c r="R1647" i="2"/>
  <c r="R1642" i="2"/>
  <c r="D1637" i="2"/>
  <c r="A1635" i="2"/>
  <c r="O1655" i="2"/>
  <c r="N1649" i="2"/>
  <c r="R1644" i="2"/>
  <c r="J1637" i="2"/>
  <c r="J1644" i="2"/>
  <c r="J1649" i="2"/>
  <c r="R1640" i="2"/>
  <c r="N1647" i="2"/>
  <c r="R1649" i="2"/>
  <c r="J1672" i="2" l="1"/>
  <c r="O1675" i="2"/>
  <c r="J1657" i="2"/>
  <c r="J1664" i="2"/>
  <c r="J1669" i="2"/>
  <c r="N1672" i="2"/>
  <c r="D1657" i="2"/>
  <c r="R1662" i="2"/>
  <c r="R1667" i="2"/>
  <c r="R1660" i="2"/>
  <c r="N1667" i="2"/>
  <c r="R1669" i="2"/>
  <c r="A1655" i="2"/>
  <c r="J1660" i="2"/>
  <c r="R1664" i="2"/>
  <c r="N1669" i="2"/>
  <c r="J1692" i="2" l="1"/>
  <c r="O1695" i="2"/>
  <c r="J1677" i="2"/>
  <c r="J1684" i="2"/>
  <c r="J1689" i="2"/>
  <c r="N1692" i="2"/>
  <c r="D1677" i="2"/>
  <c r="R1682" i="2"/>
  <c r="R1687" i="2"/>
  <c r="R1680" i="2"/>
  <c r="N1687" i="2"/>
  <c r="R1689" i="2"/>
  <c r="A1675" i="2"/>
  <c r="J1680" i="2"/>
  <c r="R1684" i="2"/>
  <c r="N1689" i="2"/>
  <c r="J1712" i="2" l="1"/>
  <c r="O1715" i="2"/>
  <c r="O1735" i="2" s="1"/>
  <c r="J1697" i="2"/>
  <c r="J1704" i="2"/>
  <c r="J1709" i="2"/>
  <c r="N1712" i="2"/>
  <c r="D1697" i="2"/>
  <c r="R1702" i="2"/>
  <c r="R1707" i="2"/>
  <c r="R1700" i="2"/>
  <c r="N1707" i="2"/>
  <c r="R1709" i="2"/>
  <c r="A1695" i="2"/>
  <c r="J1700" i="2"/>
  <c r="R1704" i="2"/>
  <c r="N1709" i="2"/>
  <c r="N1752" i="2" l="1"/>
  <c r="O1755" i="2"/>
  <c r="A1735" i="2"/>
  <c r="J1740" i="2"/>
  <c r="R1744" i="2"/>
  <c r="N1749" i="2"/>
  <c r="J1737" i="2"/>
  <c r="J1744" i="2"/>
  <c r="J1749" i="2"/>
  <c r="D1737" i="2"/>
  <c r="R1742" i="2"/>
  <c r="R1747" i="2"/>
  <c r="J1752" i="2"/>
  <c r="R1740" i="2"/>
  <c r="N1747" i="2"/>
  <c r="R1749" i="2"/>
  <c r="N1732" i="2"/>
  <c r="J1732" i="2"/>
  <c r="R1727" i="2"/>
  <c r="R1722" i="2"/>
  <c r="D1717" i="2"/>
  <c r="A1715" i="2"/>
  <c r="N1729" i="2"/>
  <c r="R1724" i="2"/>
  <c r="J1720" i="2"/>
  <c r="J1717" i="2"/>
  <c r="J1724" i="2"/>
  <c r="J1729" i="2"/>
  <c r="R1720" i="2"/>
  <c r="N1727" i="2"/>
  <c r="R1729" i="2"/>
  <c r="N1772" i="2" l="1"/>
  <c r="O1775" i="2"/>
  <c r="O1795" i="2" s="1"/>
  <c r="J1772" i="2"/>
  <c r="R1767" i="2"/>
  <c r="R1762" i="2"/>
  <c r="D1757" i="2"/>
  <c r="A1755" i="2"/>
  <c r="N1769" i="2"/>
  <c r="R1764" i="2"/>
  <c r="J1760" i="2"/>
  <c r="J1757" i="2"/>
  <c r="J1764" i="2"/>
  <c r="J1769" i="2"/>
  <c r="R1760" i="2"/>
  <c r="N1767" i="2"/>
  <c r="R1769" i="2"/>
  <c r="N1812" i="2" l="1"/>
  <c r="O1815" i="2"/>
  <c r="J1800" i="2"/>
  <c r="N1809" i="2"/>
  <c r="D1797" i="2"/>
  <c r="R1807" i="2"/>
  <c r="J1797" i="2"/>
  <c r="J1804" i="2"/>
  <c r="J1809" i="2"/>
  <c r="A1795" i="2"/>
  <c r="J1812" i="2"/>
  <c r="R1800" i="2"/>
  <c r="R1809" i="2"/>
  <c r="R1804" i="2"/>
  <c r="R1802" i="2"/>
  <c r="N1807" i="2"/>
  <c r="N1792" i="2"/>
  <c r="N1789" i="2"/>
  <c r="R1784" i="2"/>
  <c r="J1780" i="2"/>
  <c r="J1792" i="2"/>
  <c r="R1787" i="2"/>
  <c r="R1782" i="2"/>
  <c r="D1777" i="2"/>
  <c r="A1775" i="2"/>
  <c r="J1777" i="2"/>
  <c r="J1784" i="2"/>
  <c r="J1789" i="2"/>
  <c r="R1780" i="2"/>
  <c r="N1787" i="2"/>
  <c r="R1789" i="2"/>
  <c r="N1832" i="2" l="1"/>
  <c r="O1835" i="2"/>
  <c r="J1832" i="2"/>
  <c r="R1827" i="2"/>
  <c r="R1822" i="2"/>
  <c r="D1817" i="2"/>
  <c r="A1815" i="2"/>
  <c r="N1829" i="2"/>
  <c r="R1824" i="2"/>
  <c r="J1820" i="2"/>
  <c r="J1817" i="2"/>
  <c r="J1824" i="2"/>
  <c r="J1829" i="2"/>
  <c r="R1820" i="2"/>
  <c r="R1829" i="2"/>
  <c r="N1827" i="2"/>
  <c r="N1852" i="2" l="1"/>
  <c r="N1849" i="2"/>
  <c r="R1844" i="2"/>
  <c r="J1840" i="2"/>
  <c r="J1852" i="2"/>
  <c r="R1842" i="2"/>
  <c r="D1837" i="2"/>
  <c r="A1835" i="2"/>
  <c r="R1847" i="2"/>
  <c r="J1837" i="2"/>
  <c r="J1844" i="2"/>
  <c r="J1849" i="2"/>
  <c r="R1849" i="2"/>
  <c r="R1840" i="2"/>
  <c r="N1847" i="2"/>
</calcChain>
</file>

<file path=xl/sharedStrings.xml><?xml version="1.0" encoding="utf-8"?>
<sst xmlns="http://schemas.openxmlformats.org/spreadsheetml/2006/main" count="3020" uniqueCount="123">
  <si>
    <t>م</t>
  </si>
  <si>
    <t>الاسم</t>
  </si>
  <si>
    <t>عمل</t>
  </si>
  <si>
    <t>غياب</t>
  </si>
  <si>
    <t>أجازة</t>
  </si>
  <si>
    <t>اضافى</t>
  </si>
  <si>
    <t>أساسى</t>
  </si>
  <si>
    <t>حوافز</t>
  </si>
  <si>
    <t>الأجمالى</t>
  </si>
  <si>
    <t>خصم</t>
  </si>
  <si>
    <t>الصافى</t>
  </si>
  <si>
    <t>التوقيع</t>
  </si>
  <si>
    <t>يوم</t>
  </si>
  <si>
    <t>ساعة</t>
  </si>
  <si>
    <t>وبدلات</t>
  </si>
  <si>
    <t>سلف</t>
  </si>
  <si>
    <t>تأمينات</t>
  </si>
  <si>
    <t>اجمالى</t>
  </si>
  <si>
    <t>تأخير</t>
  </si>
  <si>
    <t>الحضور</t>
  </si>
  <si>
    <t>القسم</t>
  </si>
  <si>
    <t>أكتوبر 2018</t>
  </si>
  <si>
    <t>I.A.T</t>
  </si>
  <si>
    <t>A4</t>
  </si>
  <si>
    <t>الوظيفة</t>
  </si>
  <si>
    <t>رقم العامل</t>
  </si>
  <si>
    <t>الأساسي</t>
  </si>
  <si>
    <t>بدلات</t>
  </si>
  <si>
    <t>ط عمل</t>
  </si>
  <si>
    <t>مواظبة</t>
  </si>
  <si>
    <t>ق الإضافي</t>
  </si>
  <si>
    <t>اخري / مكافات</t>
  </si>
  <si>
    <t>انتقالات</t>
  </si>
  <si>
    <t>اجمالي</t>
  </si>
  <si>
    <t>تامينات</t>
  </si>
  <si>
    <t>ضريبة</t>
  </si>
  <si>
    <t>جزاءات</t>
  </si>
  <si>
    <t>عهد وتلقيات</t>
  </si>
  <si>
    <t>اجمالي المستقطع</t>
  </si>
  <si>
    <t>صافي المستحق</t>
  </si>
  <si>
    <t>فروق فكة</t>
  </si>
  <si>
    <t>فروق فكة .</t>
  </si>
  <si>
    <t>فروق فكة س</t>
  </si>
  <si>
    <t>صافي المرتب</t>
  </si>
  <si>
    <t>ط. عمل</t>
  </si>
  <si>
    <t>اسماء السيد على عمر</t>
  </si>
  <si>
    <t>احمد محمود ابراهيم</t>
  </si>
  <si>
    <t>مرفت سمير بخيت</t>
  </si>
  <si>
    <t>بسنت صابر عبدالحكيم</t>
  </si>
  <si>
    <t>جابر حارس جابر محسب</t>
  </si>
  <si>
    <t>محمد جابر هنداوى</t>
  </si>
  <si>
    <t>رئيسه غريب احمد</t>
  </si>
  <si>
    <t>عزيزه محمد توفيق الدين</t>
  </si>
  <si>
    <t>ريهام جابر ماهر</t>
  </si>
  <si>
    <t>هند عامر احمد محمد</t>
  </si>
  <si>
    <t>شيماء كمال فوزى</t>
  </si>
  <si>
    <t>شاهين حسين حسن حسين</t>
  </si>
  <si>
    <t>امل رجب محمد على</t>
  </si>
  <si>
    <t>هشام صابر ابراهيم عبده</t>
  </si>
  <si>
    <t>ايه شعبان لمعى</t>
  </si>
  <si>
    <t>المهنة</t>
  </si>
  <si>
    <t>HR</t>
  </si>
  <si>
    <t>مخزن</t>
  </si>
  <si>
    <t>طباعه</t>
  </si>
  <si>
    <t>مقص</t>
  </si>
  <si>
    <t>خدمات</t>
  </si>
  <si>
    <t>امن</t>
  </si>
  <si>
    <t>جوده</t>
  </si>
  <si>
    <t>مساعده</t>
  </si>
  <si>
    <t>انتاج</t>
  </si>
  <si>
    <t>مكوى</t>
  </si>
  <si>
    <t>كرم حسين هاشم نجيب</t>
  </si>
  <si>
    <t>محمد نور الدين متولى</t>
  </si>
  <si>
    <t>محمد مبروك ابراهيم عبدالعال</t>
  </si>
  <si>
    <t>انغام عادل حسن عبدالبستار</t>
  </si>
  <si>
    <t>سيناء عبدالسميع محمد محمود</t>
  </si>
  <si>
    <t>احمد محسب ابراهيم احمد</t>
  </si>
  <si>
    <t>ايه حمدى محمد</t>
  </si>
  <si>
    <t>شريهان احمد رمضان محمد</t>
  </si>
  <si>
    <t>مياده احمد رمضان محمد</t>
  </si>
  <si>
    <t>نهى رمضان كامل</t>
  </si>
  <si>
    <t>نادره ممدوح حسنى</t>
  </si>
  <si>
    <t>ايه محمد احمد عبدالرحيم</t>
  </si>
  <si>
    <t>اسلام حسن عبدالرحيم</t>
  </si>
  <si>
    <t>اسامه محمد السعيد محمد</t>
  </si>
  <si>
    <t>اسماء فؤاد السكري</t>
  </si>
  <si>
    <t>محمد عبد الكافى على</t>
  </si>
  <si>
    <t>امل مصطفى السيد</t>
  </si>
  <si>
    <t>منار حسن محمد</t>
  </si>
  <si>
    <t>مصطفى جابر على</t>
  </si>
  <si>
    <t>حسام مجدى محمد محمد</t>
  </si>
  <si>
    <t>احمد اشرف محمد احمد</t>
  </si>
  <si>
    <t>محمد السيد ضاحى خليل</t>
  </si>
  <si>
    <t>محمد عمران عزالعرب</t>
  </si>
  <si>
    <t>عبدالوهاب ربيع عبدالوهاب</t>
  </si>
  <si>
    <t>محمد طارق محمد عبدالغفار</t>
  </si>
  <si>
    <t>مريم علاء الدين محمد الفولى</t>
  </si>
  <si>
    <t>هاله محمود عبداللطيف</t>
  </si>
  <si>
    <t>صفيناز فكيه رجب</t>
  </si>
  <si>
    <t>بدريه جبريل عبدالعزيز</t>
  </si>
  <si>
    <t>دعاء محمود محمد</t>
  </si>
  <si>
    <t>وفاء محمد عبدالله</t>
  </si>
  <si>
    <t>احمد زكريا عبدالعزيز</t>
  </si>
  <si>
    <t>مصطفى محمد مصطفى</t>
  </si>
  <si>
    <t>داليا محمد السيد</t>
  </si>
  <si>
    <t xml:space="preserve">فاطمه فهيم خميس </t>
  </si>
  <si>
    <t>محمود نصر عبدالراضى ابراهيم</t>
  </si>
  <si>
    <t xml:space="preserve">ماهر احمد عبدالمجيد محمد ابراهيم </t>
  </si>
  <si>
    <t>محمد العجمى ذكى السيد</t>
  </si>
  <si>
    <t>رندا الخطيب احمد السيد</t>
  </si>
  <si>
    <t>اسراء رافت عبدالله حسن</t>
  </si>
  <si>
    <t>حسناء محمد توفيق فتح الله نقير</t>
  </si>
  <si>
    <t xml:space="preserve">نعمه اشرف صابر محمد على </t>
  </si>
  <si>
    <t>حسام مصطفى ابراهيم</t>
  </si>
  <si>
    <t>s.v.Q.C</t>
  </si>
  <si>
    <t>L.OP</t>
  </si>
  <si>
    <t>OP</t>
  </si>
  <si>
    <t>مساعد</t>
  </si>
  <si>
    <t>حسابات</t>
  </si>
  <si>
    <t>L.QC</t>
  </si>
  <si>
    <t>op</t>
  </si>
  <si>
    <t>تاريخ الالتحاق بالعمل</t>
  </si>
  <si>
    <t>انتظام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</si>
</sst>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charset val="178"/>
    </font>
    <font>
      <sz val="14"/>
      <name val="Arabic Transparent"/>
      <charset val="178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1" fillId="0" borderId="0" xfId="1"/>
    <xf numFmtId="1" fontId="2" fillId="0" borderId="1" xfId="1" applyNumberFormat="1" applyFont="1" applyBorder="1" applyAlignment="1">
      <alignment horizontal="center" vertical="center" readingOrder="2"/>
    </xf>
    <xf numFmtId="1" fontId="2" fillId="0" borderId="2" xfId="1" applyNumberFormat="1" applyFont="1" applyBorder="1" applyAlignment="1">
      <alignment horizontal="center" vertical="center" readingOrder="2"/>
    </xf>
    <xf numFmtId="1" fontId="2" fillId="0" borderId="5" xfId="1" applyNumberFormat="1" applyFont="1" applyBorder="1" applyAlignment="1">
      <alignment horizontal="center" vertical="center" readingOrder="2"/>
    </xf>
    <xf numFmtId="1" fontId="2" fillId="0" borderId="6" xfId="1" applyNumberFormat="1" applyFont="1" applyBorder="1" applyAlignment="1">
      <alignment horizontal="center" vertical="center" readingOrder="2"/>
    </xf>
    <xf numFmtId="1" fontId="2" fillId="0" borderId="7" xfId="1" applyNumberFormat="1" applyFont="1" applyBorder="1" applyAlignment="1">
      <alignment horizontal="center" vertical="center" readingOrder="2"/>
    </xf>
    <xf numFmtId="1" fontId="2" fillId="0" borderId="8" xfId="1" applyNumberFormat="1" applyFont="1" applyBorder="1" applyAlignment="1">
      <alignment horizontal="center" vertical="center" readingOrder="2"/>
    </xf>
    <xf numFmtId="1" fontId="2" fillId="0" borderId="9" xfId="1" applyNumberFormat="1" applyFont="1" applyBorder="1" applyAlignment="1">
      <alignment horizontal="center" vertical="center" readingOrder="2"/>
    </xf>
    <xf numFmtId="1" fontId="2" fillId="0" borderId="11" xfId="1" applyNumberFormat="1" applyFont="1" applyBorder="1" applyAlignment="1">
      <alignment horizontal="center" vertical="center" readingOrder="2"/>
    </xf>
    <xf numFmtId="1" fontId="2" fillId="0" borderId="13" xfId="1" applyNumberFormat="1" applyFont="1" applyBorder="1" applyAlignment="1">
      <alignment horizontal="center" vertical="center" readingOrder="2"/>
    </xf>
    <xf numFmtId="1" fontId="2" fillId="0" borderId="14" xfId="1" applyNumberFormat="1" applyFont="1" applyBorder="1" applyAlignment="1">
      <alignment horizontal="center" vertical="center" readingOrder="2"/>
    </xf>
    <xf numFmtId="1" fontId="2" fillId="0" borderId="15" xfId="1" applyNumberFormat="1" applyFont="1" applyBorder="1" applyAlignment="1">
      <alignment horizontal="center" vertical="center" readingOrder="2"/>
    </xf>
    <xf numFmtId="1" fontId="2" fillId="0" borderId="16" xfId="1" applyNumberFormat="1" applyFont="1" applyBorder="1" applyAlignment="1">
      <alignment horizontal="center" vertical="center" readingOrder="2"/>
    </xf>
    <xf numFmtId="1" fontId="2" fillId="0" borderId="18" xfId="1" applyNumberFormat="1" applyFont="1" applyBorder="1" applyAlignment="1">
      <alignment horizontal="center" vertical="center" readingOrder="2"/>
    </xf>
    <xf numFmtId="1" fontId="2" fillId="0" borderId="19" xfId="1" applyNumberFormat="1" applyFont="1" applyBorder="1" applyAlignment="1">
      <alignment horizontal="center" vertical="center" readingOrder="2"/>
    </xf>
    <xf numFmtId="1" fontId="2" fillId="0" borderId="22" xfId="1" applyNumberFormat="1" applyFont="1" applyBorder="1" applyAlignment="1">
      <alignment horizontal="center" vertical="center" readingOrder="2"/>
    </xf>
    <xf numFmtId="1" fontId="2" fillId="0" borderId="23" xfId="1" applyNumberFormat="1" applyFont="1" applyBorder="1" applyAlignment="1">
      <alignment horizontal="center" vertical="center" readingOrder="2"/>
    </xf>
    <xf numFmtId="1" fontId="2" fillId="0" borderId="24" xfId="1" applyNumberFormat="1" applyFont="1" applyBorder="1" applyAlignment="1">
      <alignment horizontal="center" vertical="center" readingOrder="2"/>
    </xf>
    <xf numFmtId="1" fontId="2" fillId="0" borderId="25" xfId="1" applyNumberFormat="1" applyFont="1" applyBorder="1" applyAlignment="1">
      <alignment horizontal="center" vertical="center" readingOrder="2"/>
    </xf>
    <xf numFmtId="1" fontId="2" fillId="0" borderId="10" xfId="1" applyNumberFormat="1" applyFont="1" applyBorder="1" applyAlignment="1">
      <alignment horizontal="center" vertical="center" readingOrder="2"/>
    </xf>
    <xf numFmtId="1" fontId="2" fillId="0" borderId="16" xfId="1" applyNumberFormat="1" applyFont="1" applyFill="1" applyBorder="1" applyAlignment="1">
      <alignment horizontal="center" vertical="center" readingOrder="2"/>
    </xf>
    <xf numFmtId="1" fontId="2" fillId="0" borderId="26" xfId="1" applyNumberFormat="1" applyFont="1" applyBorder="1" applyAlignment="1">
      <alignment horizontal="center" vertical="center" readingOrder="2"/>
    </xf>
    <xf numFmtId="1" fontId="2" fillId="0" borderId="20" xfId="1" applyNumberFormat="1" applyFont="1" applyFill="1" applyBorder="1" applyAlignment="1">
      <alignment horizontal="center" vertical="center" readingOrder="2"/>
    </xf>
    <xf numFmtId="1" fontId="2" fillId="0" borderId="14" xfId="1" applyNumberFormat="1" applyFont="1" applyFill="1" applyBorder="1" applyAlignment="1">
      <alignment horizontal="center" vertical="center" readingOrder="2"/>
    </xf>
    <xf numFmtId="13" fontId="2" fillId="0" borderId="26" xfId="1" applyNumberFormat="1" applyFont="1" applyBorder="1" applyAlignment="1">
      <alignment horizontal="center" vertical="center" readingOrder="2"/>
    </xf>
    <xf numFmtId="1" fontId="0" fillId="0" borderId="40" xfId="0" applyNumberFormat="1" applyBorder="1"/>
    <xf numFmtId="0" fontId="0" fillId="0" borderId="40" xfId="0" applyBorder="1"/>
    <xf numFmtId="0" fontId="0" fillId="0" borderId="0" xfId="0" applyAlignment="1"/>
    <xf numFmtId="0" fontId="0" fillId="0" borderId="41" xfId="0" applyBorder="1" applyAlignment="1"/>
    <xf numFmtId="0" fontId="0" fillId="0" borderId="42" xfId="0" applyBorder="1"/>
    <xf numFmtId="0" fontId="0" fillId="0" borderId="0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1" fontId="2" fillId="0" borderId="17" xfId="1" applyNumberFormat="1" applyFont="1" applyBorder="1" applyAlignment="1">
      <alignment horizontal="center" vertical="center" readingOrder="2"/>
    </xf>
    <xf numFmtId="1" fontId="2" fillId="0" borderId="3" xfId="1" applyNumberFormat="1" applyFont="1" applyBorder="1" applyAlignment="1">
      <alignment horizontal="center" vertical="center" readingOrder="2"/>
    </xf>
    <xf numFmtId="1" fontId="2" fillId="0" borderId="21" xfId="1" applyNumberFormat="1" applyFont="1" applyBorder="1" applyAlignment="1">
      <alignment horizontal="center" vertical="center" readingOrder="2"/>
    </xf>
    <xf numFmtId="0" fontId="3" fillId="0" borderId="40" xfId="0" applyFont="1" applyBorder="1" applyAlignment="1">
      <alignment horizontal="center"/>
    </xf>
    <xf numFmtId="0" fontId="1" fillId="0" borderId="0" xfId="1" applyAlignment="1">
      <alignment horizontal="center"/>
    </xf>
    <xf numFmtId="0" fontId="4" fillId="0" borderId="40" xfId="0" applyFont="1" applyBorder="1" applyAlignment="1">
      <alignment horizontal="center"/>
    </xf>
    <xf numFmtId="14" fontId="4" fillId="0" borderId="40" xfId="0" applyNumberFormat="1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14" fontId="5" fillId="0" borderId="40" xfId="0" applyNumberFormat="1" applyFont="1" applyBorder="1" applyAlignment="1">
      <alignment horizontal="center"/>
    </xf>
    <xf numFmtId="0" fontId="6" fillId="0" borderId="40" xfId="0" applyFont="1" applyBorder="1"/>
    <xf numFmtId="0" fontId="0" fillId="0" borderId="40" xfId="0" applyFont="1" applyBorder="1" applyAlignment="1">
      <alignment horizontal="center"/>
    </xf>
    <xf numFmtId="14" fontId="3" fillId="0" borderId="40" xfId="0" applyNumberFormat="1" applyFont="1" applyBorder="1" applyAlignment="1">
      <alignment horizontal="center"/>
    </xf>
    <xf numFmtId="1" fontId="0" fillId="2" borderId="40" xfId="0" applyNumberFormat="1" applyFill="1" applyBorder="1"/>
    <xf numFmtId="1" fontId="7" fillId="4" borderId="43" xfId="0" applyNumberFormat="1" applyFont="1" applyFill="1" applyBorder="1" applyAlignment="1">
      <alignment horizontal="center"/>
    </xf>
    <xf numFmtId="1" fontId="0" fillId="0" borderId="40" xfId="0" applyNumberFormat="1" applyBorder="1" applyAlignment="1">
      <alignment horizontal="center"/>
    </xf>
    <xf numFmtId="13" fontId="9" fillId="0" borderId="40" xfId="0" applyNumberFormat="1" applyFont="1" applyBorder="1" applyAlignment="1">
      <alignment vertical="center"/>
    </xf>
    <xf numFmtId="1" fontId="2" fillId="4" borderId="21" xfId="1" applyNumberFormat="1" applyFont="1" applyFill="1" applyBorder="1" applyAlignment="1">
      <alignment horizontal="center" vertical="center" readingOrder="2"/>
    </xf>
    <xf numFmtId="1" fontId="2" fillId="0" borderId="30" xfId="1" applyNumberFormat="1" applyFont="1" applyBorder="1" applyAlignment="1">
      <alignment horizontal="center" vertical="center" readingOrder="2"/>
    </xf>
    <xf numFmtId="1" fontId="2" fillId="0" borderId="17" xfId="1" applyNumberFormat="1" applyFont="1" applyBorder="1" applyAlignment="1">
      <alignment horizontal="center" vertical="center" readingOrder="2"/>
    </xf>
    <xf numFmtId="1" fontId="2" fillId="0" borderId="29" xfId="1" applyNumberFormat="1" applyFont="1" applyBorder="1" applyAlignment="1">
      <alignment horizontal="center" vertical="center" readingOrder="2"/>
    </xf>
    <xf numFmtId="1" fontId="2" fillId="0" borderId="12" xfId="1" applyNumberFormat="1" applyFont="1" applyBorder="1" applyAlignment="1">
      <alignment horizontal="center" vertical="center" readingOrder="2"/>
    </xf>
    <xf numFmtId="1" fontId="2" fillId="0" borderId="33" xfId="1" applyNumberFormat="1" applyFont="1" applyBorder="1" applyAlignment="1">
      <alignment horizontal="center" vertical="center" readingOrder="2"/>
    </xf>
    <xf numFmtId="1" fontId="2" fillId="0" borderId="34" xfId="1" applyNumberFormat="1" applyFont="1" applyBorder="1" applyAlignment="1">
      <alignment horizontal="center" vertical="center" readingOrder="2"/>
    </xf>
    <xf numFmtId="1" fontId="2" fillId="0" borderId="38" xfId="1" applyNumberFormat="1" applyFont="1" applyBorder="1" applyAlignment="1">
      <alignment horizontal="center" vertical="center" readingOrder="2"/>
    </xf>
    <xf numFmtId="1" fontId="2" fillId="0" borderId="28" xfId="1" applyNumberFormat="1" applyFont="1" applyBorder="1" applyAlignment="1">
      <alignment horizontal="center" vertical="center" readingOrder="2"/>
    </xf>
    <xf numFmtId="1" fontId="2" fillId="0" borderId="31" xfId="1" applyNumberFormat="1" applyFont="1" applyBorder="1" applyAlignment="1">
      <alignment horizontal="center" vertical="center" readingOrder="2"/>
    </xf>
    <xf numFmtId="1" fontId="2" fillId="0" borderId="4" xfId="1" applyNumberFormat="1" applyFont="1" applyBorder="1" applyAlignment="1">
      <alignment horizontal="center" vertical="center" readingOrder="2"/>
    </xf>
    <xf numFmtId="1" fontId="2" fillId="0" borderId="21" xfId="1" applyNumberFormat="1" applyFont="1" applyBorder="1" applyAlignment="1">
      <alignment horizontal="center" vertical="center" readingOrder="2"/>
    </xf>
    <xf numFmtId="1" fontId="2" fillId="0" borderId="39" xfId="1" applyNumberFormat="1" applyFont="1" applyBorder="1" applyAlignment="1">
      <alignment horizontal="center" vertical="center" readingOrder="2"/>
    </xf>
    <xf numFmtId="1" fontId="2" fillId="0" borderId="27" xfId="1" applyNumberFormat="1" applyFont="1" applyBorder="1" applyAlignment="1">
      <alignment horizontal="center" vertical="center" readingOrder="2"/>
    </xf>
    <xf numFmtId="1" fontId="2" fillId="0" borderId="37" xfId="1" applyNumberFormat="1" applyFont="1" applyBorder="1" applyAlignment="1">
      <alignment horizontal="center" vertical="center" readingOrder="2"/>
    </xf>
    <xf numFmtId="1" fontId="2" fillId="0" borderId="36" xfId="1" applyNumberFormat="1" applyFont="1" applyBorder="1" applyAlignment="1">
      <alignment horizontal="center" vertical="center" readingOrder="2"/>
    </xf>
    <xf numFmtId="1" fontId="2" fillId="0" borderId="58" xfId="1" applyNumberFormat="1" applyFont="1" applyBorder="1" applyAlignment="1">
      <alignment horizontal="center" vertical="center" readingOrder="2"/>
    </xf>
    <xf numFmtId="1" fontId="2" fillId="0" borderId="59" xfId="1" applyNumberFormat="1" applyFont="1" applyBorder="1" applyAlignment="1">
      <alignment horizontal="center" vertical="center" readingOrder="2"/>
    </xf>
    <xf numFmtId="1" fontId="2" fillId="0" borderId="32" xfId="1" applyNumberFormat="1" applyFont="1" applyBorder="1" applyAlignment="1">
      <alignment horizontal="center" vertical="center" readingOrder="2"/>
    </xf>
    <xf numFmtId="1" fontId="2" fillId="0" borderId="3" xfId="1" applyNumberFormat="1" applyFont="1" applyBorder="1" applyAlignment="1">
      <alignment horizontal="center" vertical="center" readingOrder="2"/>
    </xf>
    <xf numFmtId="1" fontId="2" fillId="0" borderId="35" xfId="1" applyNumberFormat="1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FF33"/>
      <color rgb="FF6600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5"/>
  <sheetViews>
    <sheetView rightToLeft="1" topLeftCell="A16" workbookViewId="0">
      <selection activeCell="V4" sqref="V4"/>
    </sheetView>
  </sheetViews>
  <sheetFormatPr defaultRowHeight="15" x14ac:dyDescent="0.25"/>
  <cols>
    <col min="2" max="2" width="27.140625" bestFit="1" customWidth="1"/>
    <col min="3" max="3" width="9.5703125" bestFit="1" customWidth="1"/>
    <col min="17" max="17" width="13.42578125" customWidth="1"/>
    <col min="23" max="23" width="11.85546875" bestFit="1" customWidth="1"/>
  </cols>
  <sheetData>
    <row r="1" spans="1:24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ht="18.75" thickTop="1" x14ac:dyDescent="0.25">
      <c r="A2" s="69" t="s">
        <v>0</v>
      </c>
      <c r="B2" s="67" t="s">
        <v>1</v>
      </c>
      <c r="C2" s="78" t="s">
        <v>60</v>
      </c>
      <c r="D2" s="71" t="s">
        <v>2</v>
      </c>
      <c r="E2" s="80" t="s">
        <v>3</v>
      </c>
      <c r="F2" s="80" t="s">
        <v>4</v>
      </c>
      <c r="G2" s="82" t="s">
        <v>5</v>
      </c>
      <c r="H2" s="77"/>
      <c r="I2" s="71" t="s">
        <v>6</v>
      </c>
      <c r="J2" s="4" t="s">
        <v>7</v>
      </c>
      <c r="K2" s="73" t="s">
        <v>44</v>
      </c>
      <c r="L2" s="63" t="s">
        <v>122</v>
      </c>
      <c r="M2" s="65" t="s">
        <v>8</v>
      </c>
      <c r="N2" s="75" t="s">
        <v>9</v>
      </c>
      <c r="O2" s="76"/>
      <c r="P2" s="76"/>
      <c r="Q2" s="76"/>
      <c r="R2" s="77"/>
      <c r="S2" s="65" t="s">
        <v>10</v>
      </c>
      <c r="T2" s="65" t="s">
        <v>11</v>
      </c>
      <c r="U2" s="50"/>
    </row>
    <row r="3" spans="1:24" ht="18.75" thickBot="1" x14ac:dyDescent="0.3">
      <c r="A3" s="70"/>
      <c r="B3" s="68"/>
      <c r="C3" s="79"/>
      <c r="D3" s="72"/>
      <c r="E3" s="81"/>
      <c r="F3" s="81"/>
      <c r="G3" s="47" t="s">
        <v>12</v>
      </c>
      <c r="H3" s="46" t="s">
        <v>13</v>
      </c>
      <c r="I3" s="72"/>
      <c r="J3" s="10" t="s">
        <v>14</v>
      </c>
      <c r="K3" s="74"/>
      <c r="L3" s="64"/>
      <c r="M3" s="66"/>
      <c r="N3" s="23" t="s">
        <v>15</v>
      </c>
      <c r="O3" s="7" t="s">
        <v>36</v>
      </c>
      <c r="P3" s="7" t="s">
        <v>16</v>
      </c>
      <c r="Q3" s="19" t="s">
        <v>18</v>
      </c>
      <c r="R3" s="20" t="s">
        <v>17</v>
      </c>
      <c r="S3" s="66"/>
      <c r="T3" s="66"/>
      <c r="U3" s="50"/>
      <c r="W3" s="56" t="s">
        <v>121</v>
      </c>
    </row>
    <row r="4" spans="1:24" ht="20.25" thickTop="1" thickBot="1" x14ac:dyDescent="0.35">
      <c r="A4" s="2">
        <v>1</v>
      </c>
      <c r="B4" s="51" t="s">
        <v>47</v>
      </c>
      <c r="C4" s="53" t="s">
        <v>114</v>
      </c>
      <c r="D4" s="11">
        <v>20</v>
      </c>
      <c r="E4" s="62">
        <v>4</v>
      </c>
      <c r="F4" s="48">
        <v>0</v>
      </c>
      <c r="G4" s="48">
        <v>0</v>
      </c>
      <c r="H4" s="16">
        <f>(V5/240)*0</f>
        <v>0</v>
      </c>
      <c r="I4" s="11">
        <v>500</v>
      </c>
      <c r="J4" s="15">
        <v>800</v>
      </c>
      <c r="K4" s="48">
        <v>400</v>
      </c>
      <c r="L4" s="16">
        <v>200</v>
      </c>
      <c r="M4" s="12">
        <f>I4+J4+L4+K4</f>
        <v>1900</v>
      </c>
      <c r="N4" s="24">
        <v>200</v>
      </c>
      <c r="O4" s="48"/>
      <c r="P4" s="48">
        <v>20</v>
      </c>
      <c r="Q4" s="25">
        <v>50</v>
      </c>
      <c r="R4" s="8">
        <f>N4+O4+P4+Q4 + (E4*U4)</f>
        <v>271.33333333333331</v>
      </c>
      <c r="S4" s="12">
        <f>M4-R4</f>
        <v>1628.6666666666667</v>
      </c>
      <c r="T4" s="5"/>
      <c r="U4" s="49">
        <f>V4/30</f>
        <v>0.33333333333333331</v>
      </c>
      <c r="V4" s="53">
        <v>10</v>
      </c>
      <c r="W4" s="57">
        <v>43160</v>
      </c>
    </row>
    <row r="5" spans="1:24" ht="20.25" thickTop="1" thickBot="1" x14ac:dyDescent="0.35">
      <c r="A5" s="3">
        <v>2</v>
      </c>
      <c r="B5" s="51" t="s">
        <v>46</v>
      </c>
      <c r="C5" s="53" t="s">
        <v>62</v>
      </c>
      <c r="D5" s="13">
        <v>25</v>
      </c>
      <c r="E5" s="17"/>
      <c r="F5" s="17"/>
      <c r="G5" s="17"/>
      <c r="H5" s="16">
        <f t="shared" ref="H5:H56" si="0">(V6/240)*0</f>
        <v>0</v>
      </c>
      <c r="I5" s="13">
        <v>500</v>
      </c>
      <c r="J5" s="14">
        <v>300</v>
      </c>
      <c r="K5" s="17">
        <v>400</v>
      </c>
      <c r="L5" s="16">
        <v>200</v>
      </c>
      <c r="M5" s="12">
        <f t="shared" ref="M5:M25" si="1">I5+J5+L5+K5</f>
        <v>1400</v>
      </c>
      <c r="N5" s="21"/>
      <c r="O5" s="17"/>
      <c r="P5" s="17"/>
      <c r="Q5" s="22"/>
      <c r="R5" s="8">
        <f t="shared" ref="R5:R25" si="2">N5+O5+P5+Q5 + (E5*U5)</f>
        <v>0</v>
      </c>
      <c r="S5" s="12">
        <f t="shared" ref="S5:S25" si="3">M5-R5</f>
        <v>1400</v>
      </c>
      <c r="T5" s="6"/>
      <c r="U5" s="49">
        <f t="shared" ref="U5:U61" si="4">V5/30</f>
        <v>0</v>
      </c>
      <c r="V5" s="55"/>
      <c r="W5" s="57">
        <v>43351</v>
      </c>
    </row>
    <row r="6" spans="1:24" ht="20.25" thickTop="1" thickBot="1" x14ac:dyDescent="0.35">
      <c r="A6" s="3">
        <v>3</v>
      </c>
      <c r="B6" s="51" t="s">
        <v>71</v>
      </c>
      <c r="C6" s="53" t="s">
        <v>61</v>
      </c>
      <c r="D6" s="13">
        <v>23</v>
      </c>
      <c r="E6" s="17"/>
      <c r="F6" s="17"/>
      <c r="G6" s="17"/>
      <c r="H6" s="16">
        <f t="shared" si="0"/>
        <v>0</v>
      </c>
      <c r="I6" s="13"/>
      <c r="J6" s="14"/>
      <c r="K6" s="17"/>
      <c r="L6" s="16">
        <v>200</v>
      </c>
      <c r="M6" s="12">
        <f t="shared" si="1"/>
        <v>200</v>
      </c>
      <c r="N6" s="21"/>
      <c r="O6" s="17"/>
      <c r="P6" s="17"/>
      <c r="Q6" s="22"/>
      <c r="R6" s="8">
        <f t="shared" si="2"/>
        <v>0</v>
      </c>
      <c r="S6" s="12">
        <f t="shared" si="3"/>
        <v>200</v>
      </c>
      <c r="T6" s="6"/>
      <c r="U6" s="49">
        <f t="shared" si="4"/>
        <v>0</v>
      </c>
      <c r="V6" s="55"/>
      <c r="W6" s="57">
        <v>43352</v>
      </c>
    </row>
    <row r="7" spans="1:24" ht="20.25" thickTop="1" thickBot="1" x14ac:dyDescent="0.35">
      <c r="A7" s="3">
        <v>4</v>
      </c>
      <c r="B7" s="51" t="s">
        <v>72</v>
      </c>
      <c r="C7" s="53" t="s">
        <v>115</v>
      </c>
      <c r="D7" s="13">
        <v>26</v>
      </c>
      <c r="E7" s="17"/>
      <c r="F7" s="17"/>
      <c r="G7" s="17"/>
      <c r="H7" s="16">
        <f t="shared" si="0"/>
        <v>0</v>
      </c>
      <c r="I7" s="13">
        <v>500</v>
      </c>
      <c r="J7" s="14"/>
      <c r="K7" s="17"/>
      <c r="L7" s="16">
        <v>200</v>
      </c>
      <c r="M7" s="12">
        <f t="shared" si="1"/>
        <v>700</v>
      </c>
      <c r="N7" s="21"/>
      <c r="O7" s="17"/>
      <c r="P7" s="17"/>
      <c r="Q7" s="22"/>
      <c r="R7" s="8">
        <f t="shared" si="2"/>
        <v>0</v>
      </c>
      <c r="S7" s="12">
        <f t="shared" si="3"/>
        <v>700</v>
      </c>
      <c r="T7" s="6"/>
      <c r="U7" s="49">
        <f t="shared" si="4"/>
        <v>0</v>
      </c>
      <c r="V7" s="55"/>
      <c r="W7" s="57">
        <v>43355</v>
      </c>
      <c r="X7">
        <f>30*8</f>
        <v>240</v>
      </c>
    </row>
    <row r="8" spans="1:24" ht="20.25" thickTop="1" thickBot="1" x14ac:dyDescent="0.35">
      <c r="A8" s="3">
        <v>5</v>
      </c>
      <c r="B8" s="51" t="s">
        <v>73</v>
      </c>
      <c r="C8" s="53" t="s">
        <v>66</v>
      </c>
      <c r="D8" s="13">
        <v>28</v>
      </c>
      <c r="E8" s="17"/>
      <c r="F8" s="17"/>
      <c r="G8" s="17"/>
      <c r="H8" s="16">
        <f>(V9/240)*0</f>
        <v>0</v>
      </c>
      <c r="I8" s="13"/>
      <c r="J8" s="14"/>
      <c r="K8" s="17"/>
      <c r="L8" s="16">
        <v>200</v>
      </c>
      <c r="M8" s="12">
        <f t="shared" si="1"/>
        <v>200</v>
      </c>
      <c r="N8" s="21"/>
      <c r="O8" s="17"/>
      <c r="P8" s="17"/>
      <c r="Q8" s="22"/>
      <c r="R8" s="8">
        <f t="shared" si="2"/>
        <v>0</v>
      </c>
      <c r="S8" s="12">
        <f t="shared" si="3"/>
        <v>200</v>
      </c>
      <c r="T8" s="6"/>
      <c r="U8" s="49">
        <f t="shared" si="4"/>
        <v>55</v>
      </c>
      <c r="V8" s="53">
        <v>1650</v>
      </c>
      <c r="W8" s="57">
        <v>43360</v>
      </c>
    </row>
    <row r="9" spans="1:24" ht="20.25" thickTop="1" thickBot="1" x14ac:dyDescent="0.35">
      <c r="A9" s="3">
        <v>6</v>
      </c>
      <c r="B9" s="51" t="s">
        <v>51</v>
      </c>
      <c r="C9" s="53" t="s">
        <v>65</v>
      </c>
      <c r="D9" s="13"/>
      <c r="E9" s="17"/>
      <c r="F9" s="17"/>
      <c r="G9" s="17"/>
      <c r="H9" s="16">
        <f t="shared" si="0"/>
        <v>0</v>
      </c>
      <c r="I9" s="13"/>
      <c r="J9" s="14"/>
      <c r="K9" s="17"/>
      <c r="L9" s="16">
        <v>200</v>
      </c>
      <c r="M9" s="12">
        <f t="shared" si="1"/>
        <v>200</v>
      </c>
      <c r="N9" s="21"/>
      <c r="O9" s="17"/>
      <c r="P9" s="17"/>
      <c r="Q9" s="22"/>
      <c r="R9" s="8">
        <f t="shared" si="2"/>
        <v>0</v>
      </c>
      <c r="S9" s="12">
        <f t="shared" si="3"/>
        <v>200</v>
      </c>
      <c r="T9" s="6"/>
      <c r="U9" s="49">
        <f t="shared" si="4"/>
        <v>50</v>
      </c>
      <c r="V9" s="53">
        <v>1500</v>
      </c>
      <c r="W9" s="57">
        <v>43361</v>
      </c>
    </row>
    <row r="10" spans="1:24" ht="20.25" thickTop="1" thickBot="1" x14ac:dyDescent="0.35">
      <c r="A10" s="3">
        <v>7</v>
      </c>
      <c r="B10" s="51" t="s">
        <v>74</v>
      </c>
      <c r="C10" s="53" t="s">
        <v>62</v>
      </c>
      <c r="D10" s="13"/>
      <c r="E10" s="17"/>
      <c r="F10" s="17"/>
      <c r="G10" s="17"/>
      <c r="H10" s="16">
        <f t="shared" si="0"/>
        <v>0</v>
      </c>
      <c r="I10" s="13"/>
      <c r="J10" s="14"/>
      <c r="K10" s="17"/>
      <c r="L10" s="16">
        <v>200</v>
      </c>
      <c r="M10" s="12">
        <f t="shared" si="1"/>
        <v>200</v>
      </c>
      <c r="N10" s="21"/>
      <c r="O10" s="17"/>
      <c r="P10" s="17"/>
      <c r="Q10" s="22"/>
      <c r="R10" s="8">
        <f t="shared" si="2"/>
        <v>0</v>
      </c>
      <c r="S10" s="12">
        <f t="shared" si="3"/>
        <v>200</v>
      </c>
      <c r="T10" s="6"/>
      <c r="U10" s="49">
        <f t="shared" si="4"/>
        <v>0</v>
      </c>
      <c r="V10" s="53"/>
      <c r="W10" s="57">
        <v>43361</v>
      </c>
    </row>
    <row r="11" spans="1:24" ht="20.25" thickTop="1" thickBot="1" x14ac:dyDescent="0.35">
      <c r="A11" s="3">
        <v>8</v>
      </c>
      <c r="B11" s="51" t="s">
        <v>45</v>
      </c>
      <c r="C11" s="53" t="s">
        <v>61</v>
      </c>
      <c r="D11" s="13"/>
      <c r="E11" s="17"/>
      <c r="F11" s="17"/>
      <c r="G11" s="17"/>
      <c r="H11" s="16">
        <f t="shared" si="0"/>
        <v>0</v>
      </c>
      <c r="I11" s="13">
        <v>500</v>
      </c>
      <c r="J11" s="14"/>
      <c r="K11" s="17"/>
      <c r="L11" s="16">
        <v>200</v>
      </c>
      <c r="M11" s="12">
        <f t="shared" si="1"/>
        <v>700</v>
      </c>
      <c r="N11" s="21"/>
      <c r="O11" s="17"/>
      <c r="P11" s="17"/>
      <c r="Q11" s="22"/>
      <c r="R11" s="8">
        <f t="shared" si="2"/>
        <v>0</v>
      </c>
      <c r="S11" s="12">
        <f t="shared" si="3"/>
        <v>700</v>
      </c>
      <c r="T11" s="6"/>
      <c r="U11" s="49">
        <f t="shared" si="4"/>
        <v>50</v>
      </c>
      <c r="V11" s="53">
        <v>1500</v>
      </c>
      <c r="W11" s="57">
        <v>43369</v>
      </c>
    </row>
    <row r="12" spans="1:24" ht="20.25" thickTop="1" thickBot="1" x14ac:dyDescent="0.35">
      <c r="A12" s="3">
        <v>9</v>
      </c>
      <c r="B12" s="51" t="s">
        <v>48</v>
      </c>
      <c r="C12" s="53" t="s">
        <v>69</v>
      </c>
      <c r="D12" s="13"/>
      <c r="E12" s="17"/>
      <c r="F12" s="17"/>
      <c r="G12" s="17"/>
      <c r="H12" s="16">
        <f t="shared" si="0"/>
        <v>0</v>
      </c>
      <c r="I12" s="13">
        <v>500</v>
      </c>
      <c r="J12" s="14"/>
      <c r="K12" s="17"/>
      <c r="L12" s="16">
        <v>200</v>
      </c>
      <c r="M12" s="12">
        <f t="shared" si="1"/>
        <v>700</v>
      </c>
      <c r="N12" s="21"/>
      <c r="O12" s="17"/>
      <c r="P12" s="17"/>
      <c r="Q12" s="22"/>
      <c r="R12" s="8">
        <f t="shared" si="2"/>
        <v>0</v>
      </c>
      <c r="S12" s="12">
        <f t="shared" si="3"/>
        <v>700</v>
      </c>
      <c r="T12" s="6"/>
      <c r="U12" s="49">
        <f t="shared" si="4"/>
        <v>53.333333333333336</v>
      </c>
      <c r="V12" s="53">
        <v>1600</v>
      </c>
      <c r="W12" s="57">
        <v>43369</v>
      </c>
    </row>
    <row r="13" spans="1:24" ht="20.25" thickTop="1" thickBot="1" x14ac:dyDescent="0.35">
      <c r="A13" s="3">
        <v>10</v>
      </c>
      <c r="B13" s="51" t="s">
        <v>52</v>
      </c>
      <c r="C13" s="53" t="s">
        <v>65</v>
      </c>
      <c r="D13" s="13"/>
      <c r="E13" s="17"/>
      <c r="F13" s="17"/>
      <c r="G13" s="17"/>
      <c r="H13" s="16">
        <f t="shared" si="0"/>
        <v>0</v>
      </c>
      <c r="I13" s="13">
        <v>500</v>
      </c>
      <c r="J13" s="14"/>
      <c r="K13" s="17"/>
      <c r="L13" s="16">
        <v>200</v>
      </c>
      <c r="M13" s="12">
        <f t="shared" si="1"/>
        <v>700</v>
      </c>
      <c r="N13" s="21"/>
      <c r="O13" s="17"/>
      <c r="P13" s="17"/>
      <c r="Q13" s="22"/>
      <c r="R13" s="8">
        <f t="shared" si="2"/>
        <v>0</v>
      </c>
      <c r="S13" s="12">
        <f t="shared" si="3"/>
        <v>700</v>
      </c>
      <c r="T13" s="6"/>
      <c r="U13" s="49">
        <f t="shared" si="4"/>
        <v>50</v>
      </c>
      <c r="V13" s="53">
        <v>1500</v>
      </c>
      <c r="W13" s="57">
        <v>43370</v>
      </c>
    </row>
    <row r="14" spans="1:24" ht="20.25" thickTop="1" thickBot="1" x14ac:dyDescent="0.35">
      <c r="A14" s="3">
        <v>11</v>
      </c>
      <c r="B14" s="51" t="s">
        <v>75</v>
      </c>
      <c r="C14" s="53" t="s">
        <v>116</v>
      </c>
      <c r="D14" s="13"/>
      <c r="E14" s="17"/>
      <c r="F14" s="17"/>
      <c r="G14" s="17"/>
      <c r="H14" s="16">
        <f t="shared" si="0"/>
        <v>0</v>
      </c>
      <c r="I14" s="13">
        <v>500</v>
      </c>
      <c r="J14" s="14"/>
      <c r="K14" s="17"/>
      <c r="L14" s="16">
        <v>200</v>
      </c>
      <c r="M14" s="12">
        <f t="shared" si="1"/>
        <v>700</v>
      </c>
      <c r="N14" s="21"/>
      <c r="O14" s="17"/>
      <c r="P14" s="17"/>
      <c r="Q14" s="22"/>
      <c r="R14" s="8">
        <f t="shared" si="2"/>
        <v>0</v>
      </c>
      <c r="S14" s="12">
        <f t="shared" si="3"/>
        <v>700</v>
      </c>
      <c r="T14" s="6"/>
      <c r="U14" s="49">
        <f t="shared" si="4"/>
        <v>63.333333333333336</v>
      </c>
      <c r="V14" s="53">
        <v>1900</v>
      </c>
      <c r="W14" s="57">
        <v>43737</v>
      </c>
    </row>
    <row r="15" spans="1:24" ht="20.25" thickTop="1" thickBot="1" x14ac:dyDescent="0.35">
      <c r="A15" s="3">
        <v>12</v>
      </c>
      <c r="B15" s="51" t="s">
        <v>49</v>
      </c>
      <c r="C15" s="53" t="s">
        <v>63</v>
      </c>
      <c r="D15" s="13"/>
      <c r="E15" s="17"/>
      <c r="F15" s="17"/>
      <c r="G15" s="17"/>
      <c r="H15" s="16">
        <f t="shared" si="0"/>
        <v>0</v>
      </c>
      <c r="I15" s="13">
        <v>500</v>
      </c>
      <c r="J15" s="14"/>
      <c r="K15" s="17"/>
      <c r="L15" s="16">
        <v>200</v>
      </c>
      <c r="M15" s="12">
        <f t="shared" si="1"/>
        <v>700</v>
      </c>
      <c r="N15" s="21"/>
      <c r="O15" s="17"/>
      <c r="P15" s="17"/>
      <c r="Q15" s="22"/>
      <c r="R15" s="8">
        <f t="shared" si="2"/>
        <v>0</v>
      </c>
      <c r="S15" s="12">
        <f t="shared" si="3"/>
        <v>700</v>
      </c>
      <c r="T15" s="6"/>
      <c r="U15" s="49">
        <f t="shared" si="4"/>
        <v>56.666666666666664</v>
      </c>
      <c r="V15" s="53">
        <v>1700</v>
      </c>
      <c r="W15" s="57">
        <v>43737</v>
      </c>
    </row>
    <row r="16" spans="1:24" ht="20.25" thickTop="1" thickBot="1" x14ac:dyDescent="0.35">
      <c r="A16" s="3">
        <v>13</v>
      </c>
      <c r="B16" s="51" t="s">
        <v>76</v>
      </c>
      <c r="C16" s="53" t="s">
        <v>63</v>
      </c>
      <c r="D16" s="13"/>
      <c r="E16" s="17"/>
      <c r="F16" s="17"/>
      <c r="G16" s="17"/>
      <c r="H16" s="16">
        <f t="shared" si="0"/>
        <v>0</v>
      </c>
      <c r="I16" s="13">
        <v>500</v>
      </c>
      <c r="J16" s="14"/>
      <c r="K16" s="17"/>
      <c r="L16" s="16">
        <v>200</v>
      </c>
      <c r="M16" s="12">
        <f t="shared" si="1"/>
        <v>700</v>
      </c>
      <c r="N16" s="21"/>
      <c r="O16" s="17"/>
      <c r="P16" s="17"/>
      <c r="Q16" s="22"/>
      <c r="R16" s="8">
        <f t="shared" si="2"/>
        <v>0</v>
      </c>
      <c r="S16" s="12">
        <f t="shared" si="3"/>
        <v>700</v>
      </c>
      <c r="T16" s="6"/>
      <c r="U16" s="49">
        <f t="shared" si="4"/>
        <v>53.333333333333336</v>
      </c>
      <c r="V16" s="53">
        <v>1600</v>
      </c>
      <c r="W16" s="57">
        <v>43737</v>
      </c>
    </row>
    <row r="17" spans="1:23" ht="20.25" thickTop="1" thickBot="1" x14ac:dyDescent="0.35">
      <c r="A17" s="3">
        <v>14</v>
      </c>
      <c r="B17" s="51" t="s">
        <v>50</v>
      </c>
      <c r="C17" s="53" t="s">
        <v>64</v>
      </c>
      <c r="D17" s="13"/>
      <c r="E17" s="17"/>
      <c r="F17" s="17"/>
      <c r="G17" s="17"/>
      <c r="H17" s="16">
        <f t="shared" si="0"/>
        <v>0</v>
      </c>
      <c r="I17" s="13">
        <v>500</v>
      </c>
      <c r="J17" s="14"/>
      <c r="K17" s="17"/>
      <c r="L17" s="16">
        <v>200</v>
      </c>
      <c r="M17" s="12">
        <f t="shared" si="1"/>
        <v>700</v>
      </c>
      <c r="N17" s="21"/>
      <c r="O17" s="17"/>
      <c r="P17" s="17"/>
      <c r="Q17" s="22"/>
      <c r="R17" s="8">
        <f t="shared" si="2"/>
        <v>0</v>
      </c>
      <c r="S17" s="12">
        <f t="shared" si="3"/>
        <v>700</v>
      </c>
      <c r="T17" s="6"/>
      <c r="U17" s="49">
        <f t="shared" si="4"/>
        <v>58.333333333333336</v>
      </c>
      <c r="V17" s="53">
        <v>1750</v>
      </c>
      <c r="W17" s="57">
        <v>43737</v>
      </c>
    </row>
    <row r="18" spans="1:23" ht="20.25" thickTop="1" thickBot="1" x14ac:dyDescent="0.35">
      <c r="A18" s="3">
        <v>15</v>
      </c>
      <c r="B18" s="51" t="s">
        <v>77</v>
      </c>
      <c r="C18" s="53" t="s">
        <v>69</v>
      </c>
      <c r="D18" s="13"/>
      <c r="E18" s="17"/>
      <c r="F18" s="17"/>
      <c r="G18" s="17"/>
      <c r="H18" s="16">
        <f t="shared" si="0"/>
        <v>0</v>
      </c>
      <c r="I18" s="13">
        <v>500</v>
      </c>
      <c r="J18" s="14"/>
      <c r="K18" s="17"/>
      <c r="L18" s="16">
        <v>200</v>
      </c>
      <c r="M18" s="12">
        <f t="shared" si="1"/>
        <v>700</v>
      </c>
      <c r="N18" s="21"/>
      <c r="O18" s="17"/>
      <c r="P18" s="17"/>
      <c r="Q18" s="22"/>
      <c r="R18" s="8">
        <f t="shared" si="2"/>
        <v>0</v>
      </c>
      <c r="S18" s="12">
        <f t="shared" si="3"/>
        <v>700</v>
      </c>
      <c r="T18" s="6"/>
      <c r="U18" s="49">
        <f t="shared" si="4"/>
        <v>53.333333333333336</v>
      </c>
      <c r="V18" s="53">
        <v>1600</v>
      </c>
      <c r="W18" s="57">
        <v>43374</v>
      </c>
    </row>
    <row r="19" spans="1:23" ht="20.25" thickTop="1" thickBot="1" x14ac:dyDescent="0.35">
      <c r="A19" s="3">
        <v>16</v>
      </c>
      <c r="B19" s="51" t="s">
        <v>78</v>
      </c>
      <c r="C19" s="53" t="s">
        <v>116</v>
      </c>
      <c r="D19" s="13"/>
      <c r="E19" s="17"/>
      <c r="F19" s="17"/>
      <c r="G19" s="17"/>
      <c r="H19" s="16">
        <f t="shared" si="0"/>
        <v>0</v>
      </c>
      <c r="I19" s="13">
        <v>500</v>
      </c>
      <c r="J19" s="14"/>
      <c r="K19" s="17"/>
      <c r="L19" s="16">
        <v>200</v>
      </c>
      <c r="M19" s="12">
        <f t="shared" si="1"/>
        <v>700</v>
      </c>
      <c r="N19" s="21"/>
      <c r="O19" s="17"/>
      <c r="P19" s="17"/>
      <c r="Q19" s="22"/>
      <c r="R19" s="8">
        <f t="shared" si="2"/>
        <v>0</v>
      </c>
      <c r="S19" s="12">
        <f t="shared" si="3"/>
        <v>700</v>
      </c>
      <c r="T19" s="6"/>
      <c r="U19" s="49">
        <f t="shared" si="4"/>
        <v>53.333333333333336</v>
      </c>
      <c r="V19" s="53">
        <v>1600</v>
      </c>
      <c r="W19" s="57">
        <v>43374</v>
      </c>
    </row>
    <row r="20" spans="1:23" ht="20.25" thickTop="1" thickBot="1" x14ac:dyDescent="0.35">
      <c r="A20" s="3">
        <v>17</v>
      </c>
      <c r="B20" s="51" t="s">
        <v>57</v>
      </c>
      <c r="C20" s="53" t="s">
        <v>116</v>
      </c>
      <c r="D20" s="13"/>
      <c r="E20" s="17"/>
      <c r="F20" s="17"/>
      <c r="G20" s="17"/>
      <c r="H20" s="16">
        <f t="shared" si="0"/>
        <v>0</v>
      </c>
      <c r="I20" s="13">
        <v>500</v>
      </c>
      <c r="J20" s="14"/>
      <c r="K20" s="17"/>
      <c r="L20" s="16">
        <v>200</v>
      </c>
      <c r="M20" s="12">
        <f t="shared" si="1"/>
        <v>700</v>
      </c>
      <c r="N20" s="21"/>
      <c r="O20" s="17"/>
      <c r="P20" s="17"/>
      <c r="Q20" s="22"/>
      <c r="R20" s="8">
        <f t="shared" si="2"/>
        <v>0</v>
      </c>
      <c r="S20" s="12">
        <f t="shared" si="3"/>
        <v>700</v>
      </c>
      <c r="T20" s="6"/>
      <c r="U20" s="49">
        <f t="shared" si="4"/>
        <v>60</v>
      </c>
      <c r="V20" s="53">
        <v>1800</v>
      </c>
      <c r="W20" s="57">
        <v>43374</v>
      </c>
    </row>
    <row r="21" spans="1:23" ht="20.25" thickTop="1" thickBot="1" x14ac:dyDescent="0.35">
      <c r="A21" s="3">
        <v>18</v>
      </c>
      <c r="B21" s="51" t="s">
        <v>56</v>
      </c>
      <c r="C21" s="53" t="s">
        <v>116</v>
      </c>
      <c r="D21" s="13"/>
      <c r="E21" s="17"/>
      <c r="F21" s="17"/>
      <c r="G21" s="17"/>
      <c r="H21" s="16">
        <f t="shared" si="0"/>
        <v>0</v>
      </c>
      <c r="I21" s="13">
        <v>500</v>
      </c>
      <c r="J21" s="14"/>
      <c r="K21" s="17"/>
      <c r="L21" s="16">
        <v>200</v>
      </c>
      <c r="M21" s="12">
        <f t="shared" si="1"/>
        <v>700</v>
      </c>
      <c r="N21" s="21"/>
      <c r="O21" s="17"/>
      <c r="P21" s="17"/>
      <c r="Q21" s="22"/>
      <c r="R21" s="8">
        <f t="shared" si="2"/>
        <v>0</v>
      </c>
      <c r="S21" s="12">
        <f t="shared" si="3"/>
        <v>700</v>
      </c>
      <c r="T21" s="6"/>
      <c r="U21" s="49">
        <f t="shared" si="4"/>
        <v>65</v>
      </c>
      <c r="V21" s="53">
        <v>1950</v>
      </c>
      <c r="W21" s="57">
        <v>43374</v>
      </c>
    </row>
    <row r="22" spans="1:23" ht="20.25" thickTop="1" thickBot="1" x14ac:dyDescent="0.35">
      <c r="A22" s="3">
        <v>19</v>
      </c>
      <c r="B22" s="51" t="s">
        <v>53</v>
      </c>
      <c r="C22" s="53" t="s">
        <v>116</v>
      </c>
      <c r="D22" s="13"/>
      <c r="E22" s="17"/>
      <c r="F22" s="17"/>
      <c r="G22" s="17"/>
      <c r="H22" s="16">
        <f t="shared" si="0"/>
        <v>0</v>
      </c>
      <c r="I22" s="13">
        <v>500</v>
      </c>
      <c r="J22" s="14"/>
      <c r="K22" s="17"/>
      <c r="L22" s="16">
        <v>200</v>
      </c>
      <c r="M22" s="12">
        <f t="shared" si="1"/>
        <v>700</v>
      </c>
      <c r="N22" s="21"/>
      <c r="O22" s="17"/>
      <c r="P22" s="17"/>
      <c r="Q22" s="22"/>
      <c r="R22" s="8">
        <f t="shared" si="2"/>
        <v>0</v>
      </c>
      <c r="S22" s="12">
        <f t="shared" si="3"/>
        <v>700</v>
      </c>
      <c r="T22" s="6"/>
      <c r="U22" s="49">
        <f t="shared" si="4"/>
        <v>60</v>
      </c>
      <c r="V22" s="53">
        <v>1800</v>
      </c>
      <c r="W22" s="57">
        <v>43374</v>
      </c>
    </row>
    <row r="23" spans="1:23" ht="20.25" thickTop="1" thickBot="1" x14ac:dyDescent="0.35">
      <c r="A23" s="3">
        <v>20</v>
      </c>
      <c r="B23" s="51" t="s">
        <v>79</v>
      </c>
      <c r="C23" s="53" t="s">
        <v>116</v>
      </c>
      <c r="D23" s="13"/>
      <c r="E23" s="17"/>
      <c r="F23" s="17"/>
      <c r="G23" s="17"/>
      <c r="H23" s="16">
        <f t="shared" si="0"/>
        <v>0</v>
      </c>
      <c r="I23" s="13">
        <v>500</v>
      </c>
      <c r="J23" s="14"/>
      <c r="K23" s="17"/>
      <c r="L23" s="16">
        <v>200</v>
      </c>
      <c r="M23" s="12">
        <f t="shared" si="1"/>
        <v>700</v>
      </c>
      <c r="N23" s="21"/>
      <c r="O23" s="17"/>
      <c r="P23" s="17"/>
      <c r="Q23" s="22"/>
      <c r="R23" s="8">
        <f t="shared" si="2"/>
        <v>0</v>
      </c>
      <c r="S23" s="12">
        <f t="shared" si="3"/>
        <v>700</v>
      </c>
      <c r="T23" s="6"/>
      <c r="U23" s="49">
        <f t="shared" si="4"/>
        <v>80</v>
      </c>
      <c r="V23" s="53">
        <v>2400</v>
      </c>
      <c r="W23" s="57">
        <v>43374</v>
      </c>
    </row>
    <row r="24" spans="1:23" ht="20.25" thickTop="1" thickBot="1" x14ac:dyDescent="0.35">
      <c r="A24" s="3">
        <v>21</v>
      </c>
      <c r="B24" s="51" t="s">
        <v>80</v>
      </c>
      <c r="C24" s="53" t="s">
        <v>69</v>
      </c>
      <c r="D24" s="13"/>
      <c r="E24" s="17"/>
      <c r="F24" s="17"/>
      <c r="G24" s="17"/>
      <c r="H24" s="16">
        <f t="shared" si="0"/>
        <v>0</v>
      </c>
      <c r="I24" s="13">
        <v>500</v>
      </c>
      <c r="J24" s="14"/>
      <c r="K24" s="17"/>
      <c r="L24" s="16">
        <v>200</v>
      </c>
      <c r="M24" s="12">
        <f t="shared" si="1"/>
        <v>700</v>
      </c>
      <c r="N24" s="21"/>
      <c r="O24" s="17"/>
      <c r="P24" s="17"/>
      <c r="Q24" s="22"/>
      <c r="R24" s="8">
        <f t="shared" si="2"/>
        <v>0</v>
      </c>
      <c r="S24" s="12">
        <f t="shared" si="3"/>
        <v>700</v>
      </c>
      <c r="T24" s="6"/>
      <c r="U24" s="49">
        <f t="shared" si="4"/>
        <v>53.333333333333336</v>
      </c>
      <c r="V24" s="53">
        <v>1600</v>
      </c>
      <c r="W24" s="57">
        <v>43374</v>
      </c>
    </row>
    <row r="25" spans="1:23" ht="20.25" thickTop="1" thickBot="1" x14ac:dyDescent="0.35">
      <c r="A25" s="3">
        <v>22</v>
      </c>
      <c r="B25" s="51" t="s">
        <v>55</v>
      </c>
      <c r="C25" s="53" t="s">
        <v>68</v>
      </c>
      <c r="D25" s="13"/>
      <c r="E25" s="17"/>
      <c r="F25" s="17"/>
      <c r="G25" s="17"/>
      <c r="H25" s="16">
        <f t="shared" si="0"/>
        <v>0</v>
      </c>
      <c r="I25" s="13">
        <v>500</v>
      </c>
      <c r="J25" s="14"/>
      <c r="K25" s="17"/>
      <c r="L25" s="16">
        <v>200</v>
      </c>
      <c r="M25" s="12">
        <f t="shared" si="1"/>
        <v>700</v>
      </c>
      <c r="N25" s="21"/>
      <c r="O25" s="17"/>
      <c r="P25" s="17"/>
      <c r="Q25" s="22"/>
      <c r="R25" s="8">
        <f t="shared" si="2"/>
        <v>0</v>
      </c>
      <c r="S25" s="12">
        <f t="shared" si="3"/>
        <v>700</v>
      </c>
      <c r="T25" s="6"/>
      <c r="U25" s="49">
        <f t="shared" si="4"/>
        <v>53.333333333333336</v>
      </c>
      <c r="V25" s="53">
        <v>1600</v>
      </c>
      <c r="W25" s="57">
        <v>43374</v>
      </c>
    </row>
    <row r="26" spans="1:23" ht="20.25" thickTop="1" thickBot="1" x14ac:dyDescent="0.35">
      <c r="A26" s="3">
        <v>23</v>
      </c>
      <c r="B26" s="51" t="s">
        <v>81</v>
      </c>
      <c r="C26" s="53" t="s">
        <v>68</v>
      </c>
      <c r="D26" s="13"/>
      <c r="E26" s="17"/>
      <c r="F26" s="17"/>
      <c r="G26" s="17"/>
      <c r="H26" s="16">
        <f t="shared" si="0"/>
        <v>0</v>
      </c>
      <c r="I26" s="13">
        <v>500</v>
      </c>
      <c r="J26" s="14"/>
      <c r="K26" s="17"/>
      <c r="L26" s="16">
        <v>200</v>
      </c>
      <c r="M26" s="12">
        <f t="shared" ref="M26:M56" si="5">I26+J26+L26+K26</f>
        <v>700</v>
      </c>
      <c r="N26" s="21"/>
      <c r="O26" s="17"/>
      <c r="P26" s="17"/>
      <c r="Q26" s="22"/>
      <c r="R26" s="8">
        <f t="shared" ref="R26:R56" si="6">N26+O26+P26+Q26 + (E26*U26)</f>
        <v>0</v>
      </c>
      <c r="S26" s="12">
        <f t="shared" ref="S26:S56" si="7">M26-R26</f>
        <v>700</v>
      </c>
      <c r="T26" s="6"/>
      <c r="U26" s="49">
        <f t="shared" si="4"/>
        <v>43.333333333333336</v>
      </c>
      <c r="V26" s="53">
        <v>1300</v>
      </c>
      <c r="W26" s="57">
        <v>43374</v>
      </c>
    </row>
    <row r="27" spans="1:23" ht="20.25" thickTop="1" thickBot="1" x14ac:dyDescent="0.35">
      <c r="A27" s="9">
        <v>24</v>
      </c>
      <c r="B27" s="51" t="s">
        <v>54</v>
      </c>
      <c r="C27" s="53" t="s">
        <v>64</v>
      </c>
      <c r="D27" s="13"/>
      <c r="E27" s="17"/>
      <c r="F27" s="17"/>
      <c r="G27" s="17"/>
      <c r="H27" s="16">
        <f t="shared" si="0"/>
        <v>0</v>
      </c>
      <c r="I27" s="13">
        <v>500</v>
      </c>
      <c r="J27" s="14"/>
      <c r="K27" s="17"/>
      <c r="L27" s="16">
        <v>200</v>
      </c>
      <c r="M27" s="12">
        <f t="shared" si="5"/>
        <v>700</v>
      </c>
      <c r="N27" s="21"/>
      <c r="O27" s="17"/>
      <c r="P27" s="17"/>
      <c r="Q27" s="22"/>
      <c r="R27" s="8">
        <f t="shared" si="6"/>
        <v>0</v>
      </c>
      <c r="S27" s="12">
        <f t="shared" si="7"/>
        <v>700</v>
      </c>
      <c r="T27" s="6"/>
      <c r="U27" s="49">
        <f t="shared" si="4"/>
        <v>56.666666666666664</v>
      </c>
      <c r="V27" s="53">
        <v>1700</v>
      </c>
      <c r="W27" s="57">
        <v>43374</v>
      </c>
    </row>
    <row r="28" spans="1:23" ht="20.25" thickTop="1" thickBot="1" x14ac:dyDescent="0.35">
      <c r="A28" s="9">
        <v>25</v>
      </c>
      <c r="B28" s="51" t="s">
        <v>82</v>
      </c>
      <c r="C28" s="53" t="s">
        <v>64</v>
      </c>
      <c r="D28" s="13"/>
      <c r="E28" s="17"/>
      <c r="F28" s="17"/>
      <c r="G28" s="17"/>
      <c r="H28" s="16">
        <f t="shared" si="0"/>
        <v>0</v>
      </c>
      <c r="I28" s="13">
        <v>500</v>
      </c>
      <c r="J28" s="14"/>
      <c r="K28" s="17"/>
      <c r="L28" s="16">
        <v>200</v>
      </c>
      <c r="M28" s="12">
        <f t="shared" si="5"/>
        <v>700</v>
      </c>
      <c r="N28" s="21"/>
      <c r="O28" s="17"/>
      <c r="P28" s="17"/>
      <c r="Q28" s="22"/>
      <c r="R28" s="8">
        <f t="shared" si="6"/>
        <v>0</v>
      </c>
      <c r="S28" s="12">
        <f t="shared" si="7"/>
        <v>700</v>
      </c>
      <c r="T28" s="6"/>
      <c r="U28" s="49">
        <f t="shared" si="4"/>
        <v>60</v>
      </c>
      <c r="V28" s="53">
        <v>1800</v>
      </c>
      <c r="W28" s="57">
        <v>43374</v>
      </c>
    </row>
    <row r="29" spans="1:23" ht="20.25" thickTop="1" thickBot="1" x14ac:dyDescent="0.35">
      <c r="A29" s="9">
        <v>26</v>
      </c>
      <c r="B29" s="51" t="s">
        <v>83</v>
      </c>
      <c r="C29" s="53" t="s">
        <v>63</v>
      </c>
      <c r="D29" s="13"/>
      <c r="E29" s="17"/>
      <c r="F29" s="17"/>
      <c r="G29" s="17"/>
      <c r="H29" s="16">
        <f t="shared" si="0"/>
        <v>0</v>
      </c>
      <c r="I29" s="13">
        <v>500</v>
      </c>
      <c r="J29" s="14"/>
      <c r="K29" s="17"/>
      <c r="L29" s="16">
        <v>200</v>
      </c>
      <c r="M29" s="12">
        <f t="shared" si="5"/>
        <v>700</v>
      </c>
      <c r="N29" s="21"/>
      <c r="O29" s="17"/>
      <c r="P29" s="17"/>
      <c r="Q29" s="22"/>
      <c r="R29" s="8">
        <f t="shared" si="6"/>
        <v>0</v>
      </c>
      <c r="S29" s="12">
        <f t="shared" si="7"/>
        <v>700</v>
      </c>
      <c r="T29" s="6"/>
      <c r="U29" s="49">
        <f t="shared" si="4"/>
        <v>60</v>
      </c>
      <c r="V29" s="53">
        <v>1800</v>
      </c>
      <c r="W29" s="57">
        <v>43374</v>
      </c>
    </row>
    <row r="30" spans="1:23" ht="20.25" thickTop="1" thickBot="1" x14ac:dyDescent="0.35">
      <c r="A30" s="9">
        <v>27</v>
      </c>
      <c r="B30" s="51" t="s">
        <v>84</v>
      </c>
      <c r="C30" s="53" t="s">
        <v>65</v>
      </c>
      <c r="D30" s="13"/>
      <c r="E30" s="17"/>
      <c r="F30" s="17"/>
      <c r="G30" s="17"/>
      <c r="H30" s="16">
        <f t="shared" si="0"/>
        <v>0</v>
      </c>
      <c r="I30" s="13">
        <v>500</v>
      </c>
      <c r="J30" s="14"/>
      <c r="K30" s="17"/>
      <c r="L30" s="16">
        <v>200</v>
      </c>
      <c r="M30" s="12">
        <f t="shared" si="5"/>
        <v>700</v>
      </c>
      <c r="N30" s="21"/>
      <c r="O30" s="17"/>
      <c r="P30" s="17"/>
      <c r="Q30" s="22"/>
      <c r="R30" s="8">
        <f t="shared" si="6"/>
        <v>0</v>
      </c>
      <c r="S30" s="12">
        <f t="shared" si="7"/>
        <v>700</v>
      </c>
      <c r="T30" s="6"/>
      <c r="U30" s="49">
        <f t="shared" si="4"/>
        <v>46.666666666666664</v>
      </c>
      <c r="V30" s="53">
        <v>1400</v>
      </c>
      <c r="W30" s="57">
        <v>43374</v>
      </c>
    </row>
    <row r="31" spans="1:23" ht="20.25" thickTop="1" thickBot="1" x14ac:dyDescent="0.35">
      <c r="A31" s="9">
        <v>28</v>
      </c>
      <c r="B31" s="51" t="s">
        <v>58</v>
      </c>
      <c r="C31" s="53" t="s">
        <v>64</v>
      </c>
      <c r="D31" s="13"/>
      <c r="E31" s="17"/>
      <c r="F31" s="17"/>
      <c r="G31" s="17"/>
      <c r="H31" s="16">
        <f t="shared" si="0"/>
        <v>0</v>
      </c>
      <c r="I31" s="13">
        <v>500</v>
      </c>
      <c r="J31" s="14"/>
      <c r="K31" s="17"/>
      <c r="L31" s="16">
        <v>200</v>
      </c>
      <c r="M31" s="12">
        <f t="shared" si="5"/>
        <v>700</v>
      </c>
      <c r="N31" s="21"/>
      <c r="O31" s="17"/>
      <c r="P31" s="17"/>
      <c r="Q31" s="22"/>
      <c r="R31" s="8">
        <f t="shared" si="6"/>
        <v>0</v>
      </c>
      <c r="S31" s="12">
        <f t="shared" si="7"/>
        <v>700</v>
      </c>
      <c r="T31" s="6"/>
      <c r="U31" s="49">
        <f t="shared" si="4"/>
        <v>60</v>
      </c>
      <c r="V31" s="53">
        <v>1800</v>
      </c>
      <c r="W31" s="57">
        <v>43375</v>
      </c>
    </row>
    <row r="32" spans="1:23" ht="20.25" thickTop="1" thickBot="1" x14ac:dyDescent="0.35">
      <c r="A32" s="9">
        <v>29</v>
      </c>
      <c r="B32" s="51" t="s">
        <v>59</v>
      </c>
      <c r="C32" s="53" t="s">
        <v>62</v>
      </c>
      <c r="D32" s="13"/>
      <c r="E32" s="17"/>
      <c r="F32" s="17"/>
      <c r="G32" s="17"/>
      <c r="H32" s="16">
        <f t="shared" si="0"/>
        <v>0</v>
      </c>
      <c r="I32" s="13">
        <v>500</v>
      </c>
      <c r="J32" s="14"/>
      <c r="K32" s="17"/>
      <c r="L32" s="16">
        <v>200</v>
      </c>
      <c r="M32" s="12">
        <f t="shared" si="5"/>
        <v>700</v>
      </c>
      <c r="N32" s="21"/>
      <c r="O32" s="17"/>
      <c r="P32" s="17"/>
      <c r="Q32" s="22"/>
      <c r="R32" s="8">
        <f t="shared" si="6"/>
        <v>0</v>
      </c>
      <c r="S32" s="12">
        <f t="shared" si="7"/>
        <v>700</v>
      </c>
      <c r="T32" s="6"/>
      <c r="U32" s="49">
        <f t="shared" si="4"/>
        <v>0</v>
      </c>
      <c r="V32" s="53"/>
      <c r="W32" s="57">
        <v>43375</v>
      </c>
    </row>
    <row r="33" spans="1:23" ht="20.25" thickTop="1" thickBot="1" x14ac:dyDescent="0.35">
      <c r="A33" s="9">
        <v>30</v>
      </c>
      <c r="B33" s="51" t="s">
        <v>85</v>
      </c>
      <c r="C33" s="53" t="s">
        <v>116</v>
      </c>
      <c r="D33" s="13"/>
      <c r="E33" s="17"/>
      <c r="F33" s="17"/>
      <c r="G33" s="17"/>
      <c r="H33" s="16">
        <f t="shared" si="0"/>
        <v>0</v>
      </c>
      <c r="I33" s="13">
        <v>500</v>
      </c>
      <c r="J33" s="14"/>
      <c r="K33" s="17"/>
      <c r="L33" s="16">
        <v>200</v>
      </c>
      <c r="M33" s="12">
        <f t="shared" si="5"/>
        <v>700</v>
      </c>
      <c r="N33" s="21"/>
      <c r="O33" s="17"/>
      <c r="P33" s="17"/>
      <c r="Q33" s="22"/>
      <c r="R33" s="8">
        <f t="shared" si="6"/>
        <v>0</v>
      </c>
      <c r="S33" s="12">
        <f t="shared" si="7"/>
        <v>700</v>
      </c>
      <c r="T33" s="6"/>
      <c r="U33" s="49">
        <f t="shared" si="4"/>
        <v>60</v>
      </c>
      <c r="V33" s="53">
        <v>1800</v>
      </c>
      <c r="W33" s="57">
        <v>43375</v>
      </c>
    </row>
    <row r="34" spans="1:23" ht="20.25" thickTop="1" thickBot="1" x14ac:dyDescent="0.35">
      <c r="A34" s="9">
        <v>31</v>
      </c>
      <c r="B34" s="51" t="s">
        <v>86</v>
      </c>
      <c r="C34" s="53" t="s">
        <v>65</v>
      </c>
      <c r="D34" s="13"/>
      <c r="E34" s="17"/>
      <c r="F34" s="17"/>
      <c r="G34" s="17"/>
      <c r="H34" s="16">
        <f t="shared" si="0"/>
        <v>0</v>
      </c>
      <c r="I34" s="13">
        <v>500</v>
      </c>
      <c r="J34" s="14"/>
      <c r="K34" s="17"/>
      <c r="L34" s="16">
        <v>200</v>
      </c>
      <c r="M34" s="12">
        <f t="shared" si="5"/>
        <v>700</v>
      </c>
      <c r="N34" s="21"/>
      <c r="O34" s="17"/>
      <c r="P34" s="17"/>
      <c r="Q34" s="22"/>
      <c r="R34" s="8">
        <f t="shared" si="6"/>
        <v>0</v>
      </c>
      <c r="S34" s="12">
        <f t="shared" si="7"/>
        <v>700</v>
      </c>
      <c r="T34" s="6"/>
      <c r="U34" s="49">
        <f t="shared" si="4"/>
        <v>40</v>
      </c>
      <c r="V34" s="53">
        <v>1200</v>
      </c>
      <c r="W34" s="57">
        <v>43376</v>
      </c>
    </row>
    <row r="35" spans="1:23" ht="20.25" thickTop="1" thickBot="1" x14ac:dyDescent="0.35">
      <c r="A35" s="9">
        <v>32</v>
      </c>
      <c r="B35" s="51" t="s">
        <v>87</v>
      </c>
      <c r="C35" s="53" t="s">
        <v>116</v>
      </c>
      <c r="D35" s="13"/>
      <c r="E35" s="17"/>
      <c r="F35" s="17"/>
      <c r="G35" s="17"/>
      <c r="H35" s="16">
        <f t="shared" si="0"/>
        <v>0</v>
      </c>
      <c r="I35" s="13">
        <v>500</v>
      </c>
      <c r="J35" s="14"/>
      <c r="K35" s="17"/>
      <c r="L35" s="16">
        <v>200</v>
      </c>
      <c r="M35" s="12">
        <f t="shared" si="5"/>
        <v>700</v>
      </c>
      <c r="N35" s="21"/>
      <c r="O35" s="17"/>
      <c r="P35" s="17"/>
      <c r="Q35" s="22"/>
      <c r="R35" s="8">
        <f t="shared" si="6"/>
        <v>0</v>
      </c>
      <c r="S35" s="12">
        <f t="shared" si="7"/>
        <v>700</v>
      </c>
      <c r="T35" s="6"/>
      <c r="U35" s="49">
        <f t="shared" si="4"/>
        <v>76.666666666666671</v>
      </c>
      <c r="V35" s="53">
        <v>2300</v>
      </c>
      <c r="W35" s="57">
        <v>43376</v>
      </c>
    </row>
    <row r="36" spans="1:23" ht="20.25" thickTop="1" thickBot="1" x14ac:dyDescent="0.35">
      <c r="A36" s="9">
        <v>33</v>
      </c>
      <c r="B36" s="51" t="s">
        <v>88</v>
      </c>
      <c r="C36" s="53" t="s">
        <v>116</v>
      </c>
      <c r="D36" s="13"/>
      <c r="E36" s="17"/>
      <c r="F36" s="17"/>
      <c r="G36" s="17"/>
      <c r="H36" s="16">
        <f t="shared" si="0"/>
        <v>0</v>
      </c>
      <c r="I36" s="13">
        <v>500</v>
      </c>
      <c r="J36" s="14"/>
      <c r="K36" s="17"/>
      <c r="L36" s="16">
        <v>200</v>
      </c>
      <c r="M36" s="12">
        <f t="shared" si="5"/>
        <v>700</v>
      </c>
      <c r="N36" s="21"/>
      <c r="O36" s="17"/>
      <c r="P36" s="17"/>
      <c r="Q36" s="22"/>
      <c r="R36" s="8">
        <f t="shared" si="6"/>
        <v>0</v>
      </c>
      <c r="S36" s="12">
        <f t="shared" si="7"/>
        <v>700</v>
      </c>
      <c r="T36" s="6"/>
      <c r="U36" s="49">
        <f t="shared" si="4"/>
        <v>83.333333333333329</v>
      </c>
      <c r="V36" s="53">
        <v>2500</v>
      </c>
      <c r="W36" s="57">
        <v>43376</v>
      </c>
    </row>
    <row r="37" spans="1:23" ht="20.25" thickTop="1" thickBot="1" x14ac:dyDescent="0.35">
      <c r="A37" s="9">
        <v>34</v>
      </c>
      <c r="B37" s="51" t="s">
        <v>89</v>
      </c>
      <c r="C37" s="53" t="s">
        <v>116</v>
      </c>
      <c r="D37" s="13"/>
      <c r="E37" s="17"/>
      <c r="F37" s="17"/>
      <c r="G37" s="17"/>
      <c r="H37" s="16">
        <f t="shared" si="0"/>
        <v>0</v>
      </c>
      <c r="I37" s="13">
        <v>500</v>
      </c>
      <c r="J37" s="14"/>
      <c r="K37" s="17"/>
      <c r="L37" s="16">
        <v>200</v>
      </c>
      <c r="M37" s="12">
        <f t="shared" si="5"/>
        <v>700</v>
      </c>
      <c r="N37" s="21"/>
      <c r="O37" s="17"/>
      <c r="P37" s="17"/>
      <c r="Q37" s="22"/>
      <c r="R37" s="8">
        <f t="shared" si="6"/>
        <v>0</v>
      </c>
      <c r="S37" s="12">
        <f t="shared" si="7"/>
        <v>700</v>
      </c>
      <c r="T37" s="6"/>
      <c r="U37" s="49">
        <f t="shared" si="4"/>
        <v>73.333333333333329</v>
      </c>
      <c r="V37" s="53">
        <v>2200</v>
      </c>
      <c r="W37" s="57">
        <v>43376</v>
      </c>
    </row>
    <row r="38" spans="1:23" ht="20.25" thickTop="1" thickBot="1" x14ac:dyDescent="0.35">
      <c r="A38" s="9">
        <v>35</v>
      </c>
      <c r="B38" s="51" t="s">
        <v>90</v>
      </c>
      <c r="C38" s="53" t="s">
        <v>116</v>
      </c>
      <c r="D38" s="13"/>
      <c r="E38" s="17"/>
      <c r="F38" s="17"/>
      <c r="G38" s="17"/>
      <c r="H38" s="16">
        <f t="shared" si="0"/>
        <v>0</v>
      </c>
      <c r="I38" s="13">
        <v>500</v>
      </c>
      <c r="J38" s="14"/>
      <c r="K38" s="17"/>
      <c r="L38" s="16">
        <v>200</v>
      </c>
      <c r="M38" s="12">
        <f t="shared" si="5"/>
        <v>700</v>
      </c>
      <c r="N38" s="21"/>
      <c r="O38" s="17"/>
      <c r="P38" s="17"/>
      <c r="Q38" s="22"/>
      <c r="R38" s="8">
        <f t="shared" si="6"/>
        <v>0</v>
      </c>
      <c r="S38" s="12">
        <f t="shared" si="7"/>
        <v>700</v>
      </c>
      <c r="T38" s="6"/>
      <c r="U38" s="49">
        <f t="shared" si="4"/>
        <v>83.333333333333329</v>
      </c>
      <c r="V38" s="53">
        <v>2500</v>
      </c>
      <c r="W38" s="57">
        <v>43376</v>
      </c>
    </row>
    <row r="39" spans="1:23" ht="20.25" thickTop="1" thickBot="1" x14ac:dyDescent="0.35">
      <c r="A39" s="9">
        <v>36</v>
      </c>
      <c r="B39" s="51" t="s">
        <v>91</v>
      </c>
      <c r="C39" s="53" t="s">
        <v>70</v>
      </c>
      <c r="D39" s="13"/>
      <c r="E39" s="17"/>
      <c r="F39" s="17"/>
      <c r="G39" s="17"/>
      <c r="H39" s="16">
        <f t="shared" si="0"/>
        <v>0</v>
      </c>
      <c r="I39" s="13">
        <v>500</v>
      </c>
      <c r="J39" s="14"/>
      <c r="K39" s="17"/>
      <c r="L39" s="16">
        <v>200</v>
      </c>
      <c r="M39" s="12">
        <f t="shared" si="5"/>
        <v>700</v>
      </c>
      <c r="N39" s="21"/>
      <c r="O39" s="17"/>
      <c r="P39" s="17"/>
      <c r="Q39" s="22"/>
      <c r="R39" s="8">
        <f t="shared" si="6"/>
        <v>0</v>
      </c>
      <c r="S39" s="12">
        <f t="shared" si="7"/>
        <v>700</v>
      </c>
      <c r="T39" s="6"/>
      <c r="U39" s="49">
        <f t="shared" si="4"/>
        <v>0</v>
      </c>
      <c r="V39" s="53"/>
      <c r="W39" s="57">
        <v>43377</v>
      </c>
    </row>
    <row r="40" spans="1:23" ht="20.25" thickTop="1" thickBot="1" x14ac:dyDescent="0.35">
      <c r="A40" s="9">
        <v>37</v>
      </c>
      <c r="B40" s="51" t="s">
        <v>92</v>
      </c>
      <c r="C40" s="53" t="s">
        <v>117</v>
      </c>
      <c r="D40" s="13"/>
      <c r="E40" s="17"/>
      <c r="F40" s="17"/>
      <c r="G40" s="17"/>
      <c r="H40" s="16">
        <f t="shared" si="0"/>
        <v>0</v>
      </c>
      <c r="I40" s="13">
        <v>500</v>
      </c>
      <c r="J40" s="14"/>
      <c r="K40" s="17"/>
      <c r="L40" s="16">
        <v>200</v>
      </c>
      <c r="M40" s="12">
        <f t="shared" si="5"/>
        <v>700</v>
      </c>
      <c r="N40" s="21"/>
      <c r="O40" s="17"/>
      <c r="P40" s="17"/>
      <c r="Q40" s="22"/>
      <c r="R40" s="8">
        <f t="shared" si="6"/>
        <v>0</v>
      </c>
      <c r="S40" s="12">
        <f t="shared" si="7"/>
        <v>700</v>
      </c>
      <c r="T40" s="6"/>
      <c r="U40" s="49">
        <f t="shared" si="4"/>
        <v>43.333333333333336</v>
      </c>
      <c r="V40" s="53">
        <v>1300</v>
      </c>
      <c r="W40" s="57">
        <v>43377</v>
      </c>
    </row>
    <row r="41" spans="1:23" ht="20.25" thickTop="1" thickBot="1" x14ac:dyDescent="0.35">
      <c r="A41" s="9">
        <v>38</v>
      </c>
      <c r="B41" s="51" t="s">
        <v>93</v>
      </c>
      <c r="C41" s="53" t="s">
        <v>67</v>
      </c>
      <c r="D41" s="13"/>
      <c r="E41" s="17"/>
      <c r="F41" s="17"/>
      <c r="G41" s="17"/>
      <c r="H41" s="16">
        <f t="shared" si="0"/>
        <v>0</v>
      </c>
      <c r="I41" s="13">
        <v>500</v>
      </c>
      <c r="J41" s="14"/>
      <c r="K41" s="17"/>
      <c r="L41" s="16">
        <v>200</v>
      </c>
      <c r="M41" s="12">
        <f t="shared" si="5"/>
        <v>700</v>
      </c>
      <c r="N41" s="21"/>
      <c r="O41" s="17"/>
      <c r="P41" s="17"/>
      <c r="Q41" s="22"/>
      <c r="R41" s="8">
        <f t="shared" si="6"/>
        <v>0</v>
      </c>
      <c r="S41" s="12">
        <f t="shared" si="7"/>
        <v>700</v>
      </c>
      <c r="T41" s="6"/>
      <c r="U41" s="49">
        <f t="shared" si="4"/>
        <v>53.333333333333336</v>
      </c>
      <c r="V41" s="53">
        <v>1600</v>
      </c>
      <c r="W41" s="57">
        <v>43377</v>
      </c>
    </row>
    <row r="42" spans="1:23" ht="20.25" thickTop="1" thickBot="1" x14ac:dyDescent="0.35">
      <c r="A42" s="9">
        <v>39</v>
      </c>
      <c r="B42" s="51" t="s">
        <v>94</v>
      </c>
      <c r="C42" s="53" t="s">
        <v>116</v>
      </c>
      <c r="D42" s="13"/>
      <c r="E42" s="17"/>
      <c r="F42" s="17"/>
      <c r="G42" s="17"/>
      <c r="H42" s="16">
        <f t="shared" si="0"/>
        <v>0</v>
      </c>
      <c r="I42" s="13">
        <v>500</v>
      </c>
      <c r="J42" s="14"/>
      <c r="K42" s="17"/>
      <c r="L42" s="16">
        <v>200</v>
      </c>
      <c r="M42" s="12">
        <f t="shared" si="5"/>
        <v>700</v>
      </c>
      <c r="N42" s="21"/>
      <c r="O42" s="17"/>
      <c r="P42" s="17"/>
      <c r="Q42" s="22"/>
      <c r="R42" s="8">
        <f t="shared" si="6"/>
        <v>0</v>
      </c>
      <c r="S42" s="12">
        <f t="shared" si="7"/>
        <v>700</v>
      </c>
      <c r="T42" s="6"/>
      <c r="U42" s="49">
        <f t="shared" si="4"/>
        <v>46.666666666666664</v>
      </c>
      <c r="V42" s="53">
        <v>1400</v>
      </c>
      <c r="W42" s="57">
        <v>43377</v>
      </c>
    </row>
    <row r="43" spans="1:23" ht="20.25" thickTop="1" thickBot="1" x14ac:dyDescent="0.35">
      <c r="A43" s="9">
        <v>40</v>
      </c>
      <c r="B43" s="51" t="s">
        <v>95</v>
      </c>
      <c r="C43" s="53" t="s">
        <v>118</v>
      </c>
      <c r="D43" s="13"/>
      <c r="E43" s="17"/>
      <c r="F43" s="17"/>
      <c r="G43" s="17"/>
      <c r="H43" s="16">
        <f t="shared" si="0"/>
        <v>0</v>
      </c>
      <c r="I43" s="13">
        <v>500</v>
      </c>
      <c r="J43" s="14"/>
      <c r="K43" s="17"/>
      <c r="L43" s="16">
        <v>200</v>
      </c>
      <c r="M43" s="12">
        <f t="shared" si="5"/>
        <v>700</v>
      </c>
      <c r="N43" s="21"/>
      <c r="O43" s="17"/>
      <c r="P43" s="17"/>
      <c r="Q43" s="22"/>
      <c r="R43" s="8">
        <f t="shared" si="6"/>
        <v>0</v>
      </c>
      <c r="S43" s="12">
        <f t="shared" si="7"/>
        <v>700</v>
      </c>
      <c r="T43" s="6"/>
      <c r="U43" s="49">
        <f t="shared" si="4"/>
        <v>0</v>
      </c>
      <c r="V43" s="53"/>
      <c r="W43" s="57">
        <v>43377</v>
      </c>
    </row>
    <row r="44" spans="1:23" ht="20.25" thickTop="1" thickBot="1" x14ac:dyDescent="0.35">
      <c r="A44" s="9">
        <v>41</v>
      </c>
      <c r="B44" s="51" t="s">
        <v>96</v>
      </c>
      <c r="C44" s="53" t="s">
        <v>119</v>
      </c>
      <c r="D44" s="13"/>
      <c r="E44" s="17"/>
      <c r="F44" s="17"/>
      <c r="G44" s="17"/>
      <c r="H44" s="16">
        <f t="shared" si="0"/>
        <v>0</v>
      </c>
      <c r="I44" s="13">
        <v>500</v>
      </c>
      <c r="J44" s="14"/>
      <c r="K44" s="17"/>
      <c r="L44" s="16">
        <v>200</v>
      </c>
      <c r="M44" s="12">
        <f t="shared" si="5"/>
        <v>700</v>
      </c>
      <c r="N44" s="21"/>
      <c r="O44" s="17"/>
      <c r="P44" s="17"/>
      <c r="Q44" s="22"/>
      <c r="R44" s="8">
        <f t="shared" si="6"/>
        <v>0</v>
      </c>
      <c r="S44" s="12">
        <f t="shared" si="7"/>
        <v>700</v>
      </c>
      <c r="T44" s="6"/>
      <c r="U44" s="49">
        <f t="shared" si="4"/>
        <v>0</v>
      </c>
      <c r="V44" s="53"/>
      <c r="W44" s="57">
        <v>43380</v>
      </c>
    </row>
    <row r="45" spans="1:23" ht="20.25" thickTop="1" thickBot="1" x14ac:dyDescent="0.35">
      <c r="A45" s="9">
        <v>42</v>
      </c>
      <c r="B45" s="51" t="s">
        <v>97</v>
      </c>
      <c r="C45" s="53" t="s">
        <v>64</v>
      </c>
      <c r="D45" s="13"/>
      <c r="E45" s="17"/>
      <c r="F45" s="17"/>
      <c r="G45" s="17"/>
      <c r="H45" s="16">
        <f t="shared" si="0"/>
        <v>0</v>
      </c>
      <c r="I45" s="13">
        <v>500</v>
      </c>
      <c r="J45" s="14"/>
      <c r="K45" s="17"/>
      <c r="L45" s="16">
        <v>200</v>
      </c>
      <c r="M45" s="12">
        <f t="shared" si="5"/>
        <v>700</v>
      </c>
      <c r="N45" s="21"/>
      <c r="O45" s="17"/>
      <c r="P45" s="17"/>
      <c r="Q45" s="22"/>
      <c r="R45" s="8">
        <f t="shared" si="6"/>
        <v>0</v>
      </c>
      <c r="S45" s="12">
        <f t="shared" si="7"/>
        <v>700</v>
      </c>
      <c r="T45" s="6"/>
      <c r="U45" s="49">
        <f t="shared" si="4"/>
        <v>65</v>
      </c>
      <c r="V45" s="53">
        <v>1950</v>
      </c>
      <c r="W45" s="57">
        <v>43381</v>
      </c>
    </row>
    <row r="46" spans="1:23" ht="20.25" thickTop="1" thickBot="1" x14ac:dyDescent="0.35">
      <c r="A46" s="3">
        <v>43</v>
      </c>
      <c r="B46" s="51" t="s">
        <v>98</v>
      </c>
      <c r="C46" s="53" t="s">
        <v>115</v>
      </c>
      <c r="D46" s="13"/>
      <c r="E46" s="17"/>
      <c r="F46" s="17"/>
      <c r="G46" s="17"/>
      <c r="H46" s="16">
        <f t="shared" si="0"/>
        <v>0</v>
      </c>
      <c r="I46" s="13">
        <v>500</v>
      </c>
      <c r="J46" s="14"/>
      <c r="K46" s="17"/>
      <c r="L46" s="16">
        <v>200</v>
      </c>
      <c r="M46" s="12">
        <f t="shared" si="5"/>
        <v>700</v>
      </c>
      <c r="N46" s="21"/>
      <c r="O46" s="17"/>
      <c r="P46" s="17"/>
      <c r="Q46" s="22"/>
      <c r="R46" s="8">
        <f t="shared" si="6"/>
        <v>0</v>
      </c>
      <c r="S46" s="12">
        <f t="shared" si="7"/>
        <v>700</v>
      </c>
      <c r="T46" s="6"/>
      <c r="U46" s="49">
        <f t="shared" si="4"/>
        <v>83.333333333333329</v>
      </c>
      <c r="V46" s="53">
        <v>2500</v>
      </c>
      <c r="W46" s="57">
        <v>43381</v>
      </c>
    </row>
    <row r="47" spans="1:23" ht="20.25" thickTop="1" thickBot="1" x14ac:dyDescent="0.35">
      <c r="A47" s="3">
        <v>44</v>
      </c>
      <c r="B47" s="51" t="s">
        <v>99</v>
      </c>
      <c r="C47" s="53" t="s">
        <v>68</v>
      </c>
      <c r="D47" s="13"/>
      <c r="E47" s="17"/>
      <c r="F47" s="17"/>
      <c r="G47" s="17"/>
      <c r="H47" s="16">
        <f t="shared" si="0"/>
        <v>0</v>
      </c>
      <c r="I47" s="13">
        <v>500</v>
      </c>
      <c r="J47" s="14"/>
      <c r="K47" s="17"/>
      <c r="L47" s="16">
        <v>200</v>
      </c>
      <c r="M47" s="12">
        <f t="shared" si="5"/>
        <v>700</v>
      </c>
      <c r="N47" s="21"/>
      <c r="O47" s="17"/>
      <c r="P47" s="17"/>
      <c r="Q47" s="22"/>
      <c r="R47" s="8">
        <f t="shared" si="6"/>
        <v>0</v>
      </c>
      <c r="S47" s="12">
        <f t="shared" si="7"/>
        <v>700</v>
      </c>
      <c r="T47" s="6"/>
      <c r="U47" s="49">
        <f t="shared" si="4"/>
        <v>43.333333333333336</v>
      </c>
      <c r="V47" s="53">
        <v>1300</v>
      </c>
      <c r="W47" s="57">
        <v>43381</v>
      </c>
    </row>
    <row r="48" spans="1:23" ht="20.25" thickTop="1" thickBot="1" x14ac:dyDescent="0.35">
      <c r="A48" s="3">
        <v>45</v>
      </c>
      <c r="B48" s="51" t="s">
        <v>100</v>
      </c>
      <c r="C48" s="53" t="s">
        <v>116</v>
      </c>
      <c r="D48" s="13"/>
      <c r="E48" s="17"/>
      <c r="F48" s="17"/>
      <c r="G48" s="17"/>
      <c r="H48" s="16">
        <f t="shared" si="0"/>
        <v>0</v>
      </c>
      <c r="I48" s="13">
        <v>500</v>
      </c>
      <c r="J48" s="14"/>
      <c r="K48" s="17"/>
      <c r="L48" s="16">
        <v>200</v>
      </c>
      <c r="M48" s="12">
        <f t="shared" si="5"/>
        <v>700</v>
      </c>
      <c r="N48" s="21"/>
      <c r="O48" s="17"/>
      <c r="P48" s="17"/>
      <c r="Q48" s="22"/>
      <c r="R48" s="8">
        <f t="shared" si="6"/>
        <v>0</v>
      </c>
      <c r="S48" s="12">
        <f t="shared" si="7"/>
        <v>700</v>
      </c>
      <c r="T48" s="6"/>
      <c r="U48" s="49">
        <f t="shared" si="4"/>
        <v>83.333333333333329</v>
      </c>
      <c r="V48" s="53">
        <v>2500</v>
      </c>
      <c r="W48" s="57">
        <v>43381</v>
      </c>
    </row>
    <row r="49" spans="1:23" ht="20.25" thickTop="1" thickBot="1" x14ac:dyDescent="0.35">
      <c r="A49" s="3">
        <v>46</v>
      </c>
      <c r="B49" s="51" t="s">
        <v>101</v>
      </c>
      <c r="C49" s="53" t="s">
        <v>116</v>
      </c>
      <c r="D49" s="13"/>
      <c r="E49" s="17"/>
      <c r="F49" s="17"/>
      <c r="G49" s="17"/>
      <c r="H49" s="16">
        <f t="shared" si="0"/>
        <v>0</v>
      </c>
      <c r="I49" s="13">
        <v>500</v>
      </c>
      <c r="J49" s="14"/>
      <c r="K49" s="17"/>
      <c r="L49" s="16">
        <v>200</v>
      </c>
      <c r="M49" s="12">
        <f t="shared" si="5"/>
        <v>700</v>
      </c>
      <c r="N49" s="21"/>
      <c r="O49" s="17"/>
      <c r="P49" s="17"/>
      <c r="Q49" s="22"/>
      <c r="R49" s="8">
        <f t="shared" si="6"/>
        <v>0</v>
      </c>
      <c r="S49" s="12">
        <f t="shared" si="7"/>
        <v>700</v>
      </c>
      <c r="T49" s="6"/>
      <c r="U49" s="49">
        <f t="shared" si="4"/>
        <v>80</v>
      </c>
      <c r="V49" s="53">
        <v>2400</v>
      </c>
      <c r="W49" s="57">
        <v>43381</v>
      </c>
    </row>
    <row r="50" spans="1:23" ht="20.25" thickTop="1" thickBot="1" x14ac:dyDescent="0.35">
      <c r="A50" s="3">
        <v>47</v>
      </c>
      <c r="B50" s="51" t="s">
        <v>102</v>
      </c>
      <c r="C50" s="53" t="s">
        <v>116</v>
      </c>
      <c r="D50" s="13"/>
      <c r="E50" s="17"/>
      <c r="F50" s="17"/>
      <c r="G50" s="17"/>
      <c r="H50" s="16">
        <f t="shared" si="0"/>
        <v>0</v>
      </c>
      <c r="I50" s="13">
        <v>500</v>
      </c>
      <c r="J50" s="14"/>
      <c r="K50" s="17"/>
      <c r="L50" s="16">
        <v>200</v>
      </c>
      <c r="M50" s="12">
        <f t="shared" si="5"/>
        <v>700</v>
      </c>
      <c r="N50" s="21"/>
      <c r="O50" s="17"/>
      <c r="P50" s="17"/>
      <c r="Q50" s="22"/>
      <c r="R50" s="8">
        <f t="shared" si="6"/>
        <v>0</v>
      </c>
      <c r="S50" s="12">
        <f t="shared" si="7"/>
        <v>700</v>
      </c>
      <c r="T50" s="6"/>
      <c r="U50" s="49">
        <f t="shared" si="4"/>
        <v>90</v>
      </c>
      <c r="V50" s="53">
        <v>2700</v>
      </c>
      <c r="W50" s="57">
        <v>43381</v>
      </c>
    </row>
    <row r="51" spans="1:23" ht="20.25" thickTop="1" thickBot="1" x14ac:dyDescent="0.35">
      <c r="A51" s="3">
        <v>48</v>
      </c>
      <c r="B51" s="52" t="s">
        <v>103</v>
      </c>
      <c r="C51" s="54" t="s">
        <v>70</v>
      </c>
      <c r="D51" s="13"/>
      <c r="E51" s="17"/>
      <c r="F51" s="17"/>
      <c r="G51" s="17"/>
      <c r="H51" s="16">
        <f t="shared" si="0"/>
        <v>0</v>
      </c>
      <c r="I51" s="13">
        <v>500</v>
      </c>
      <c r="J51" s="14"/>
      <c r="K51" s="17"/>
      <c r="L51" s="16">
        <v>200</v>
      </c>
      <c r="M51" s="12">
        <f t="shared" si="5"/>
        <v>700</v>
      </c>
      <c r="N51" s="21"/>
      <c r="O51" s="17"/>
      <c r="P51" s="17"/>
      <c r="Q51" s="22"/>
      <c r="R51" s="8">
        <f t="shared" si="6"/>
        <v>0</v>
      </c>
      <c r="S51" s="12">
        <f t="shared" si="7"/>
        <v>700</v>
      </c>
      <c r="T51" s="6"/>
      <c r="U51" s="49">
        <f t="shared" si="4"/>
        <v>0</v>
      </c>
      <c r="V51" s="53"/>
      <c r="W51" s="57">
        <v>43380</v>
      </c>
    </row>
    <row r="52" spans="1:23" ht="20.25" thickTop="1" thickBot="1" x14ac:dyDescent="0.35">
      <c r="A52" s="3">
        <v>49</v>
      </c>
      <c r="B52" s="52" t="s">
        <v>104</v>
      </c>
      <c r="C52" s="54" t="s">
        <v>68</v>
      </c>
      <c r="D52" s="13"/>
      <c r="E52" s="17"/>
      <c r="F52" s="17"/>
      <c r="G52" s="17"/>
      <c r="H52" s="16">
        <f t="shared" si="0"/>
        <v>0</v>
      </c>
      <c r="I52" s="13">
        <v>500</v>
      </c>
      <c r="J52" s="14"/>
      <c r="K52" s="17"/>
      <c r="L52" s="16">
        <v>200</v>
      </c>
      <c r="M52" s="12">
        <f t="shared" si="5"/>
        <v>700</v>
      </c>
      <c r="N52" s="21"/>
      <c r="O52" s="17"/>
      <c r="P52" s="17"/>
      <c r="Q52" s="22"/>
      <c r="R52" s="8">
        <f t="shared" si="6"/>
        <v>0</v>
      </c>
      <c r="S52" s="12">
        <f t="shared" si="7"/>
        <v>700</v>
      </c>
      <c r="T52" s="6"/>
      <c r="U52" s="49">
        <f t="shared" si="4"/>
        <v>40</v>
      </c>
      <c r="V52" s="53">
        <v>1200</v>
      </c>
      <c r="W52" s="57">
        <v>43382</v>
      </c>
    </row>
    <row r="53" spans="1:23" ht="20.25" thickTop="1" thickBot="1" x14ac:dyDescent="0.35">
      <c r="A53" s="3">
        <v>50</v>
      </c>
      <c r="B53" s="52" t="s">
        <v>105</v>
      </c>
      <c r="C53" s="54" t="s">
        <v>67</v>
      </c>
      <c r="D53" s="13"/>
      <c r="E53" s="17"/>
      <c r="F53" s="17"/>
      <c r="G53" s="17"/>
      <c r="H53" s="16">
        <f t="shared" si="0"/>
        <v>0</v>
      </c>
      <c r="I53" s="13">
        <v>500</v>
      </c>
      <c r="J53" s="14"/>
      <c r="K53" s="17"/>
      <c r="L53" s="16">
        <v>200</v>
      </c>
      <c r="M53" s="12">
        <f t="shared" si="5"/>
        <v>700</v>
      </c>
      <c r="N53" s="21"/>
      <c r="O53" s="17"/>
      <c r="P53" s="17"/>
      <c r="Q53" s="22"/>
      <c r="R53" s="8">
        <f t="shared" si="6"/>
        <v>0</v>
      </c>
      <c r="S53" s="12">
        <f t="shared" si="7"/>
        <v>700</v>
      </c>
      <c r="T53" s="6"/>
      <c r="U53" s="49">
        <f t="shared" si="4"/>
        <v>56.666666666666664</v>
      </c>
      <c r="V53" s="53">
        <v>1700</v>
      </c>
      <c r="W53" s="57">
        <v>43382</v>
      </c>
    </row>
    <row r="54" spans="1:23" ht="20.25" thickTop="1" thickBot="1" x14ac:dyDescent="0.35">
      <c r="A54" s="3">
        <v>51</v>
      </c>
      <c r="B54" s="52" t="s">
        <v>106</v>
      </c>
      <c r="C54" s="54" t="s">
        <v>62</v>
      </c>
      <c r="D54" s="13"/>
      <c r="E54" s="17"/>
      <c r="F54" s="17"/>
      <c r="G54" s="17"/>
      <c r="H54" s="16">
        <f t="shared" si="0"/>
        <v>0</v>
      </c>
      <c r="I54" s="13">
        <v>500</v>
      </c>
      <c r="J54" s="14"/>
      <c r="K54" s="17"/>
      <c r="L54" s="16">
        <v>200</v>
      </c>
      <c r="M54" s="12">
        <f t="shared" si="5"/>
        <v>700</v>
      </c>
      <c r="N54" s="21"/>
      <c r="O54" s="17"/>
      <c r="P54" s="17"/>
      <c r="Q54" s="22"/>
      <c r="R54" s="8">
        <f t="shared" si="6"/>
        <v>0</v>
      </c>
      <c r="S54" s="12">
        <f t="shared" si="7"/>
        <v>700</v>
      </c>
      <c r="T54" s="6"/>
      <c r="U54" s="49">
        <f t="shared" si="4"/>
        <v>0</v>
      </c>
      <c r="V54" s="53"/>
      <c r="W54" s="57">
        <v>43383</v>
      </c>
    </row>
    <row r="55" spans="1:23" ht="20.25" thickTop="1" thickBot="1" x14ac:dyDescent="0.35">
      <c r="A55" s="3">
        <v>52</v>
      </c>
      <c r="B55" s="52" t="s">
        <v>107</v>
      </c>
      <c r="C55" s="54" t="s">
        <v>120</v>
      </c>
      <c r="D55" s="13"/>
      <c r="E55" s="17"/>
      <c r="F55" s="17"/>
      <c r="G55" s="17"/>
      <c r="H55" s="16">
        <f t="shared" si="0"/>
        <v>0</v>
      </c>
      <c r="I55" s="13">
        <v>500</v>
      </c>
      <c r="J55" s="14"/>
      <c r="K55" s="17"/>
      <c r="L55" s="16">
        <v>200</v>
      </c>
      <c r="M55" s="12">
        <f t="shared" si="5"/>
        <v>700</v>
      </c>
      <c r="N55" s="21"/>
      <c r="O55" s="17"/>
      <c r="P55" s="17"/>
      <c r="Q55" s="22"/>
      <c r="R55" s="8">
        <f t="shared" si="6"/>
        <v>0</v>
      </c>
      <c r="S55" s="12">
        <f t="shared" si="7"/>
        <v>700</v>
      </c>
      <c r="T55" s="6"/>
      <c r="U55" s="49">
        <f t="shared" si="4"/>
        <v>66.666666666666671</v>
      </c>
      <c r="V55" s="53">
        <v>2000</v>
      </c>
      <c r="W55" s="57">
        <v>43383</v>
      </c>
    </row>
    <row r="56" spans="1:23" ht="20.25" thickTop="1" thickBot="1" x14ac:dyDescent="0.35">
      <c r="A56" s="3">
        <v>53</v>
      </c>
      <c r="B56" s="52" t="s">
        <v>108</v>
      </c>
      <c r="C56" s="54" t="s">
        <v>64</v>
      </c>
      <c r="D56" s="13"/>
      <c r="E56" s="17"/>
      <c r="F56" s="17"/>
      <c r="G56" s="17"/>
      <c r="H56" s="16">
        <f t="shared" si="0"/>
        <v>0</v>
      </c>
      <c r="I56" s="13">
        <v>500</v>
      </c>
      <c r="J56" s="14"/>
      <c r="K56" s="17"/>
      <c r="L56" s="16">
        <v>200</v>
      </c>
      <c r="M56" s="12">
        <f t="shared" si="5"/>
        <v>700</v>
      </c>
      <c r="N56" s="21"/>
      <c r="O56" s="17"/>
      <c r="P56" s="17"/>
      <c r="Q56" s="22"/>
      <c r="R56" s="8">
        <f t="shared" si="6"/>
        <v>0</v>
      </c>
      <c r="S56" s="12">
        <f t="shared" si="7"/>
        <v>700</v>
      </c>
      <c r="T56" s="6"/>
      <c r="U56" s="49">
        <f t="shared" si="4"/>
        <v>56.666666666666664</v>
      </c>
      <c r="V56" s="53">
        <v>1700</v>
      </c>
      <c r="W56" s="57">
        <v>43383</v>
      </c>
    </row>
    <row r="57" spans="1:23" ht="20.25" thickTop="1" thickBot="1" x14ac:dyDescent="0.35">
      <c r="A57" s="3">
        <v>54</v>
      </c>
      <c r="B57" s="52" t="s">
        <v>109</v>
      </c>
      <c r="C57" s="54" t="s">
        <v>116</v>
      </c>
      <c r="D57" s="13"/>
      <c r="E57" s="17"/>
      <c r="F57" s="17"/>
      <c r="G57" s="17"/>
      <c r="H57" s="16">
        <f t="shared" ref="H57:H120" si="8">(V58/240)*0</f>
        <v>0</v>
      </c>
      <c r="I57" s="13">
        <v>500</v>
      </c>
      <c r="J57" s="14"/>
      <c r="K57" s="17"/>
      <c r="L57" s="16">
        <v>200</v>
      </c>
      <c r="M57" s="12">
        <f t="shared" ref="M57:M120" si="9">I57+J57+L57+K57</f>
        <v>700</v>
      </c>
      <c r="N57" s="21"/>
      <c r="O57" s="17"/>
      <c r="P57" s="17"/>
      <c r="Q57" s="22"/>
      <c r="R57" s="8">
        <f t="shared" ref="R57:R120" si="10">N57+O57+P57+Q57 + (E57*U57)</f>
        <v>0</v>
      </c>
      <c r="S57" s="12">
        <f t="shared" ref="S57:S120" si="11">M57-R57</f>
        <v>700</v>
      </c>
      <c r="T57" s="6"/>
      <c r="U57" s="49">
        <f t="shared" si="4"/>
        <v>56.666666666666664</v>
      </c>
      <c r="V57" s="53">
        <v>1700</v>
      </c>
      <c r="W57" s="57">
        <v>43383</v>
      </c>
    </row>
    <row r="58" spans="1:23" ht="20.25" thickTop="1" thickBot="1" x14ac:dyDescent="0.35">
      <c r="A58" s="3">
        <v>55</v>
      </c>
      <c r="B58" s="52" t="s">
        <v>110</v>
      </c>
      <c r="C58" s="54" t="s">
        <v>67</v>
      </c>
      <c r="D58" s="13"/>
      <c r="E58" s="17"/>
      <c r="F58" s="17"/>
      <c r="G58" s="17"/>
      <c r="H58" s="16">
        <f t="shared" si="8"/>
        <v>0</v>
      </c>
      <c r="I58" s="13">
        <v>500</v>
      </c>
      <c r="J58" s="14"/>
      <c r="K58" s="17"/>
      <c r="L58" s="16">
        <v>200</v>
      </c>
      <c r="M58" s="12">
        <f t="shared" si="9"/>
        <v>700</v>
      </c>
      <c r="N58" s="21"/>
      <c r="O58" s="17"/>
      <c r="P58" s="17"/>
      <c r="Q58" s="22"/>
      <c r="R58" s="8">
        <f t="shared" si="10"/>
        <v>0</v>
      </c>
      <c r="S58" s="12">
        <f t="shared" si="11"/>
        <v>700</v>
      </c>
      <c r="T58" s="6"/>
      <c r="U58" s="49">
        <f t="shared" si="4"/>
        <v>56.666666666666664</v>
      </c>
      <c r="V58" s="53">
        <v>1700</v>
      </c>
      <c r="W58" s="57">
        <v>43383</v>
      </c>
    </row>
    <row r="59" spans="1:23" ht="20.25" thickTop="1" thickBot="1" x14ac:dyDescent="0.35">
      <c r="A59" s="3">
        <v>56</v>
      </c>
      <c r="B59" s="52" t="s">
        <v>111</v>
      </c>
      <c r="C59" s="54" t="s">
        <v>67</v>
      </c>
      <c r="D59" s="13"/>
      <c r="E59" s="17"/>
      <c r="F59" s="17"/>
      <c r="G59" s="17"/>
      <c r="H59" s="16">
        <f t="shared" si="8"/>
        <v>0</v>
      </c>
      <c r="I59" s="13">
        <v>500</v>
      </c>
      <c r="J59" s="14"/>
      <c r="K59" s="17"/>
      <c r="L59" s="16">
        <v>200</v>
      </c>
      <c r="M59" s="12">
        <f t="shared" si="9"/>
        <v>700</v>
      </c>
      <c r="N59" s="21"/>
      <c r="O59" s="17"/>
      <c r="P59" s="17"/>
      <c r="Q59" s="22"/>
      <c r="R59" s="8">
        <f t="shared" si="10"/>
        <v>0</v>
      </c>
      <c r="S59" s="12">
        <f t="shared" si="11"/>
        <v>700</v>
      </c>
      <c r="T59" s="6"/>
      <c r="U59" s="49">
        <f t="shared" si="4"/>
        <v>0</v>
      </c>
      <c r="V59" s="53"/>
      <c r="W59" s="57">
        <v>43383</v>
      </c>
    </row>
    <row r="60" spans="1:23" ht="20.25" thickTop="1" thickBot="1" x14ac:dyDescent="0.35">
      <c r="A60" s="3">
        <v>57</v>
      </c>
      <c r="B60" s="52" t="s">
        <v>112</v>
      </c>
      <c r="C60" s="54" t="s">
        <v>67</v>
      </c>
      <c r="D60" s="13"/>
      <c r="E60" s="17"/>
      <c r="F60" s="17"/>
      <c r="G60" s="17"/>
      <c r="H60" s="16">
        <f t="shared" si="8"/>
        <v>0</v>
      </c>
      <c r="I60" s="13">
        <v>500</v>
      </c>
      <c r="J60" s="14"/>
      <c r="K60" s="17"/>
      <c r="L60" s="16">
        <v>200</v>
      </c>
      <c r="M60" s="12">
        <f t="shared" si="9"/>
        <v>700</v>
      </c>
      <c r="N60" s="21"/>
      <c r="O60" s="17"/>
      <c r="P60" s="17"/>
      <c r="Q60" s="22"/>
      <c r="R60" s="8">
        <f t="shared" si="10"/>
        <v>0</v>
      </c>
      <c r="S60" s="12">
        <f t="shared" si="11"/>
        <v>700</v>
      </c>
      <c r="T60" s="6"/>
      <c r="U60" s="49">
        <f t="shared" si="4"/>
        <v>0</v>
      </c>
      <c r="V60" s="53"/>
      <c r="W60" s="57">
        <v>43383</v>
      </c>
    </row>
    <row r="61" spans="1:23" ht="20.25" thickTop="1" thickBot="1" x14ac:dyDescent="0.35">
      <c r="A61" s="3">
        <v>58</v>
      </c>
      <c r="B61" s="52" t="s">
        <v>113</v>
      </c>
      <c r="C61" s="54" t="s">
        <v>64</v>
      </c>
      <c r="D61" s="13"/>
      <c r="E61" s="17"/>
      <c r="F61" s="17"/>
      <c r="G61" s="17"/>
      <c r="H61" s="16">
        <f t="shared" si="8"/>
        <v>0</v>
      </c>
      <c r="I61" s="13">
        <v>500</v>
      </c>
      <c r="J61" s="14"/>
      <c r="K61" s="17"/>
      <c r="L61" s="16">
        <v>200</v>
      </c>
      <c r="M61" s="12">
        <f t="shared" si="9"/>
        <v>700</v>
      </c>
      <c r="N61" s="21"/>
      <c r="O61" s="17"/>
      <c r="P61" s="17"/>
      <c r="Q61" s="22"/>
      <c r="R61" s="8">
        <f t="shared" si="10"/>
        <v>0</v>
      </c>
      <c r="S61" s="12">
        <f t="shared" si="11"/>
        <v>700</v>
      </c>
      <c r="T61" s="6"/>
      <c r="U61" s="49">
        <f t="shared" si="4"/>
        <v>56.666666666666664</v>
      </c>
      <c r="V61" s="53">
        <v>1700</v>
      </c>
      <c r="W61" s="57">
        <v>43383</v>
      </c>
    </row>
    <row r="62" spans="1:23" ht="20.25" thickTop="1" thickBot="1" x14ac:dyDescent="0.35">
      <c r="A62" s="3">
        <v>59</v>
      </c>
      <c r="B62" s="52"/>
      <c r="C62" s="14"/>
      <c r="D62" s="13"/>
      <c r="E62" s="17"/>
      <c r="F62" s="17"/>
      <c r="G62" s="17"/>
      <c r="H62" s="16">
        <f t="shared" si="8"/>
        <v>0</v>
      </c>
      <c r="I62" s="13"/>
      <c r="J62" s="14"/>
      <c r="K62" s="17"/>
      <c r="L62" s="18"/>
      <c r="M62" s="12">
        <f t="shared" si="9"/>
        <v>0</v>
      </c>
      <c r="N62" s="21"/>
      <c r="O62" s="17"/>
      <c r="P62" s="17"/>
      <c r="Q62" s="22"/>
      <c r="R62" s="8">
        <f t="shared" si="10"/>
        <v>0</v>
      </c>
      <c r="S62" s="12">
        <f t="shared" si="11"/>
        <v>0</v>
      </c>
      <c r="T62" s="6"/>
    </row>
    <row r="63" spans="1:23" ht="20.25" thickTop="1" thickBot="1" x14ac:dyDescent="0.35">
      <c r="A63" s="3">
        <v>60</v>
      </c>
      <c r="B63" s="52"/>
      <c r="C63" s="14"/>
      <c r="D63" s="13"/>
      <c r="E63" s="17"/>
      <c r="F63" s="17"/>
      <c r="G63" s="17"/>
      <c r="H63" s="16">
        <f t="shared" si="8"/>
        <v>0</v>
      </c>
      <c r="I63" s="13"/>
      <c r="J63" s="14"/>
      <c r="K63" s="17"/>
      <c r="L63" s="18"/>
      <c r="M63" s="12">
        <f t="shared" si="9"/>
        <v>0</v>
      </c>
      <c r="N63" s="21"/>
      <c r="O63" s="17"/>
      <c r="P63" s="17"/>
      <c r="Q63" s="22"/>
      <c r="R63" s="8">
        <f t="shared" si="10"/>
        <v>0</v>
      </c>
      <c r="S63" s="12">
        <f t="shared" si="11"/>
        <v>0</v>
      </c>
      <c r="T63" s="6"/>
    </row>
    <row r="64" spans="1:23" ht="20.25" thickTop="1" thickBot="1" x14ac:dyDescent="0.35">
      <c r="A64" s="3">
        <v>61</v>
      </c>
      <c r="B64" s="52"/>
      <c r="C64" s="14"/>
      <c r="D64" s="13"/>
      <c r="E64" s="17"/>
      <c r="F64" s="17"/>
      <c r="G64" s="17"/>
      <c r="H64" s="16">
        <f t="shared" si="8"/>
        <v>0</v>
      </c>
      <c r="I64" s="13"/>
      <c r="J64" s="14"/>
      <c r="K64" s="17"/>
      <c r="L64" s="18"/>
      <c r="M64" s="12">
        <f t="shared" si="9"/>
        <v>0</v>
      </c>
      <c r="N64" s="21"/>
      <c r="O64" s="17"/>
      <c r="P64" s="17"/>
      <c r="Q64" s="22"/>
      <c r="R64" s="8">
        <f t="shared" si="10"/>
        <v>0</v>
      </c>
      <c r="S64" s="12">
        <f t="shared" si="11"/>
        <v>0</v>
      </c>
      <c r="T64" s="6"/>
    </row>
    <row r="65" spans="1:20" ht="20.25" thickTop="1" thickBot="1" x14ac:dyDescent="0.35">
      <c r="A65" s="3">
        <v>62</v>
      </c>
      <c r="B65" s="52"/>
      <c r="C65" s="14"/>
      <c r="D65" s="13"/>
      <c r="E65" s="17"/>
      <c r="F65" s="17"/>
      <c r="G65" s="17"/>
      <c r="H65" s="16">
        <f t="shared" si="8"/>
        <v>0</v>
      </c>
      <c r="I65" s="13"/>
      <c r="J65" s="14"/>
      <c r="K65" s="17"/>
      <c r="L65" s="18"/>
      <c r="M65" s="12">
        <f t="shared" si="9"/>
        <v>0</v>
      </c>
      <c r="N65" s="21"/>
      <c r="O65" s="17"/>
      <c r="P65" s="17"/>
      <c r="Q65" s="22"/>
      <c r="R65" s="8">
        <f t="shared" si="10"/>
        <v>0</v>
      </c>
      <c r="S65" s="12">
        <f t="shared" si="11"/>
        <v>0</v>
      </c>
      <c r="T65" s="6"/>
    </row>
    <row r="66" spans="1:20" ht="20.25" thickTop="1" thickBot="1" x14ac:dyDescent="0.35">
      <c r="A66" s="3">
        <v>63</v>
      </c>
      <c r="B66" s="52"/>
      <c r="C66" s="14"/>
      <c r="D66" s="13"/>
      <c r="E66" s="17"/>
      <c r="F66" s="17"/>
      <c r="G66" s="17"/>
      <c r="H66" s="16">
        <f t="shared" si="8"/>
        <v>0</v>
      </c>
      <c r="I66" s="13"/>
      <c r="J66" s="14"/>
      <c r="K66" s="17"/>
      <c r="L66" s="18"/>
      <c r="M66" s="12">
        <f t="shared" si="9"/>
        <v>0</v>
      </c>
      <c r="N66" s="21"/>
      <c r="O66" s="17"/>
      <c r="P66" s="17"/>
      <c r="Q66" s="22"/>
      <c r="R66" s="8">
        <f t="shared" si="10"/>
        <v>0</v>
      </c>
      <c r="S66" s="12">
        <f t="shared" si="11"/>
        <v>0</v>
      </c>
      <c r="T66" s="6"/>
    </row>
    <row r="67" spans="1:20" ht="20.25" thickTop="1" thickBot="1" x14ac:dyDescent="0.35">
      <c r="A67" s="3">
        <v>64</v>
      </c>
      <c r="B67" s="52"/>
      <c r="C67" s="14"/>
      <c r="D67" s="13"/>
      <c r="E67" s="17"/>
      <c r="F67" s="17"/>
      <c r="G67" s="17"/>
      <c r="H67" s="16">
        <f t="shared" si="8"/>
        <v>0</v>
      </c>
      <c r="I67" s="13"/>
      <c r="J67" s="14"/>
      <c r="K67" s="17"/>
      <c r="L67" s="18"/>
      <c r="M67" s="12">
        <f t="shared" si="9"/>
        <v>0</v>
      </c>
      <c r="N67" s="21"/>
      <c r="O67" s="17"/>
      <c r="P67" s="17"/>
      <c r="Q67" s="22"/>
      <c r="R67" s="8">
        <f t="shared" si="10"/>
        <v>0</v>
      </c>
      <c r="S67" s="12">
        <f t="shared" si="11"/>
        <v>0</v>
      </c>
      <c r="T67" s="6"/>
    </row>
    <row r="68" spans="1:20" ht="20.25" thickTop="1" thickBot="1" x14ac:dyDescent="0.35">
      <c r="A68" s="3">
        <v>65</v>
      </c>
      <c r="B68" s="52"/>
      <c r="C68" s="14"/>
      <c r="D68" s="13"/>
      <c r="E68" s="17"/>
      <c r="F68" s="17"/>
      <c r="G68" s="17"/>
      <c r="H68" s="16">
        <f t="shared" si="8"/>
        <v>0</v>
      </c>
      <c r="I68" s="13"/>
      <c r="J68" s="14"/>
      <c r="K68" s="17"/>
      <c r="L68" s="18"/>
      <c r="M68" s="12">
        <f t="shared" si="9"/>
        <v>0</v>
      </c>
      <c r="N68" s="21"/>
      <c r="O68" s="17"/>
      <c r="P68" s="17"/>
      <c r="Q68" s="22"/>
      <c r="R68" s="8">
        <f t="shared" si="10"/>
        <v>0</v>
      </c>
      <c r="S68" s="12">
        <f t="shared" si="11"/>
        <v>0</v>
      </c>
      <c r="T68" s="6"/>
    </row>
    <row r="69" spans="1:20" ht="20.25" thickTop="1" thickBot="1" x14ac:dyDescent="0.35">
      <c r="A69" s="3">
        <v>66</v>
      </c>
      <c r="B69" s="52"/>
      <c r="C69" s="14"/>
      <c r="D69" s="13"/>
      <c r="E69" s="17"/>
      <c r="F69" s="17"/>
      <c r="G69" s="17"/>
      <c r="H69" s="16">
        <f t="shared" si="8"/>
        <v>0</v>
      </c>
      <c r="I69" s="13"/>
      <c r="J69" s="14"/>
      <c r="K69" s="17"/>
      <c r="L69" s="18"/>
      <c r="M69" s="12">
        <f t="shared" si="9"/>
        <v>0</v>
      </c>
      <c r="N69" s="21"/>
      <c r="O69" s="17"/>
      <c r="P69" s="17"/>
      <c r="Q69" s="22"/>
      <c r="R69" s="8">
        <f t="shared" si="10"/>
        <v>0</v>
      </c>
      <c r="S69" s="12">
        <f t="shared" si="11"/>
        <v>0</v>
      </c>
      <c r="T69" s="6"/>
    </row>
    <row r="70" spans="1:20" ht="20.25" thickTop="1" thickBot="1" x14ac:dyDescent="0.35">
      <c r="A70" s="3">
        <v>67</v>
      </c>
      <c r="B70" s="52"/>
      <c r="C70" s="14"/>
      <c r="D70" s="13"/>
      <c r="E70" s="17"/>
      <c r="F70" s="17"/>
      <c r="G70" s="17"/>
      <c r="H70" s="16">
        <f t="shared" si="8"/>
        <v>0</v>
      </c>
      <c r="I70" s="13"/>
      <c r="J70" s="14"/>
      <c r="K70" s="17"/>
      <c r="L70" s="18"/>
      <c r="M70" s="12">
        <f t="shared" si="9"/>
        <v>0</v>
      </c>
      <c r="N70" s="21"/>
      <c r="O70" s="17"/>
      <c r="P70" s="17"/>
      <c r="Q70" s="22"/>
      <c r="R70" s="8">
        <f t="shared" si="10"/>
        <v>0</v>
      </c>
      <c r="S70" s="12">
        <f t="shared" si="11"/>
        <v>0</v>
      </c>
      <c r="T70" s="6"/>
    </row>
    <row r="71" spans="1:20" ht="20.25" thickTop="1" thickBot="1" x14ac:dyDescent="0.35">
      <c r="A71" s="3">
        <v>68</v>
      </c>
      <c r="B71" s="52"/>
      <c r="C71" s="14"/>
      <c r="D71" s="13"/>
      <c r="E71" s="17"/>
      <c r="F71" s="17"/>
      <c r="G71" s="17"/>
      <c r="H71" s="16">
        <f t="shared" si="8"/>
        <v>0</v>
      </c>
      <c r="I71" s="13"/>
      <c r="J71" s="14"/>
      <c r="K71" s="17"/>
      <c r="L71" s="18"/>
      <c r="M71" s="12">
        <f t="shared" si="9"/>
        <v>0</v>
      </c>
      <c r="N71" s="21"/>
      <c r="O71" s="17"/>
      <c r="P71" s="17"/>
      <c r="Q71" s="22"/>
      <c r="R71" s="8">
        <f t="shared" si="10"/>
        <v>0</v>
      </c>
      <c r="S71" s="12">
        <f t="shared" si="11"/>
        <v>0</v>
      </c>
      <c r="T71" s="6"/>
    </row>
    <row r="72" spans="1:20" ht="20.25" thickTop="1" thickBot="1" x14ac:dyDescent="0.35">
      <c r="A72" s="3">
        <v>69</v>
      </c>
      <c r="B72" s="52"/>
      <c r="C72" s="14"/>
      <c r="D72" s="13"/>
      <c r="E72" s="17"/>
      <c r="F72" s="17"/>
      <c r="G72" s="17"/>
      <c r="H72" s="16">
        <f t="shared" si="8"/>
        <v>0</v>
      </c>
      <c r="I72" s="13"/>
      <c r="J72" s="14"/>
      <c r="K72" s="17"/>
      <c r="L72" s="18"/>
      <c r="M72" s="12">
        <f t="shared" si="9"/>
        <v>0</v>
      </c>
      <c r="N72" s="21"/>
      <c r="O72" s="17"/>
      <c r="P72" s="17"/>
      <c r="Q72" s="22"/>
      <c r="R72" s="8">
        <f t="shared" si="10"/>
        <v>0</v>
      </c>
      <c r="S72" s="12">
        <f t="shared" si="11"/>
        <v>0</v>
      </c>
      <c r="T72" s="6"/>
    </row>
    <row r="73" spans="1:20" ht="20.25" thickTop="1" thickBot="1" x14ac:dyDescent="0.35">
      <c r="A73" s="3">
        <v>70</v>
      </c>
      <c r="B73" s="52"/>
      <c r="C73" s="14"/>
      <c r="D73" s="13"/>
      <c r="E73" s="17"/>
      <c r="F73" s="17"/>
      <c r="G73" s="17"/>
      <c r="H73" s="16">
        <f t="shared" si="8"/>
        <v>0</v>
      </c>
      <c r="I73" s="13"/>
      <c r="J73" s="14"/>
      <c r="K73" s="17"/>
      <c r="L73" s="18"/>
      <c r="M73" s="12">
        <f t="shared" si="9"/>
        <v>0</v>
      </c>
      <c r="N73" s="21"/>
      <c r="O73" s="17"/>
      <c r="P73" s="17"/>
      <c r="Q73" s="22"/>
      <c r="R73" s="8">
        <f t="shared" si="10"/>
        <v>0</v>
      </c>
      <c r="S73" s="12">
        <f t="shared" si="11"/>
        <v>0</v>
      </c>
      <c r="T73" s="6"/>
    </row>
    <row r="74" spans="1:20" ht="20.25" thickTop="1" thickBot="1" x14ac:dyDescent="0.35">
      <c r="A74" s="3">
        <v>71</v>
      </c>
      <c r="B74" s="52"/>
      <c r="C74" s="14"/>
      <c r="D74" s="13"/>
      <c r="E74" s="17"/>
      <c r="F74" s="17"/>
      <c r="G74" s="17"/>
      <c r="H74" s="16">
        <f t="shared" si="8"/>
        <v>0</v>
      </c>
      <c r="I74" s="13"/>
      <c r="J74" s="14"/>
      <c r="K74" s="17"/>
      <c r="L74" s="18"/>
      <c r="M74" s="12">
        <f t="shared" si="9"/>
        <v>0</v>
      </c>
      <c r="N74" s="21"/>
      <c r="O74" s="17"/>
      <c r="P74" s="17"/>
      <c r="Q74" s="22"/>
      <c r="R74" s="8">
        <f t="shared" si="10"/>
        <v>0</v>
      </c>
      <c r="S74" s="12">
        <f t="shared" si="11"/>
        <v>0</v>
      </c>
      <c r="T74" s="6"/>
    </row>
    <row r="75" spans="1:20" ht="20.25" thickTop="1" thickBot="1" x14ac:dyDescent="0.35">
      <c r="A75" s="3">
        <v>72</v>
      </c>
      <c r="B75" s="52"/>
      <c r="C75" s="14"/>
      <c r="D75" s="13"/>
      <c r="E75" s="17"/>
      <c r="F75" s="17"/>
      <c r="G75" s="17"/>
      <c r="H75" s="16">
        <f t="shared" si="8"/>
        <v>0</v>
      </c>
      <c r="I75" s="13"/>
      <c r="J75" s="14"/>
      <c r="K75" s="17"/>
      <c r="L75" s="18"/>
      <c r="M75" s="12">
        <f t="shared" si="9"/>
        <v>0</v>
      </c>
      <c r="N75" s="21"/>
      <c r="O75" s="17"/>
      <c r="P75" s="17"/>
      <c r="Q75" s="22"/>
      <c r="R75" s="8">
        <f t="shared" si="10"/>
        <v>0</v>
      </c>
      <c r="S75" s="12">
        <f t="shared" si="11"/>
        <v>0</v>
      </c>
      <c r="T75" s="6"/>
    </row>
    <row r="76" spans="1:20" ht="20.25" thickTop="1" thickBot="1" x14ac:dyDescent="0.35">
      <c r="A76" s="3">
        <v>73</v>
      </c>
      <c r="B76" s="52"/>
      <c r="C76" s="14"/>
      <c r="D76" s="13"/>
      <c r="E76" s="17"/>
      <c r="F76" s="17"/>
      <c r="G76" s="17"/>
      <c r="H76" s="16">
        <f t="shared" si="8"/>
        <v>0</v>
      </c>
      <c r="I76" s="13"/>
      <c r="J76" s="14"/>
      <c r="K76" s="17"/>
      <c r="L76" s="18"/>
      <c r="M76" s="12">
        <f t="shared" si="9"/>
        <v>0</v>
      </c>
      <c r="N76" s="21"/>
      <c r="O76" s="17"/>
      <c r="P76" s="17"/>
      <c r="Q76" s="22"/>
      <c r="R76" s="8">
        <f t="shared" si="10"/>
        <v>0</v>
      </c>
      <c r="S76" s="12">
        <f t="shared" si="11"/>
        <v>0</v>
      </c>
      <c r="T76" s="6"/>
    </row>
    <row r="77" spans="1:20" ht="20.25" thickTop="1" thickBot="1" x14ac:dyDescent="0.35">
      <c r="A77" s="3">
        <v>74</v>
      </c>
      <c r="B77" s="52"/>
      <c r="C77" s="14"/>
      <c r="D77" s="13"/>
      <c r="E77" s="17"/>
      <c r="F77" s="17"/>
      <c r="G77" s="17"/>
      <c r="H77" s="16">
        <f t="shared" si="8"/>
        <v>0</v>
      </c>
      <c r="I77" s="13"/>
      <c r="J77" s="14"/>
      <c r="K77" s="17"/>
      <c r="L77" s="18"/>
      <c r="M77" s="12">
        <f t="shared" si="9"/>
        <v>0</v>
      </c>
      <c r="N77" s="21"/>
      <c r="O77" s="17"/>
      <c r="P77" s="17"/>
      <c r="Q77" s="22"/>
      <c r="R77" s="8">
        <f t="shared" si="10"/>
        <v>0</v>
      </c>
      <c r="S77" s="12">
        <f t="shared" si="11"/>
        <v>0</v>
      </c>
      <c r="T77" s="6"/>
    </row>
    <row r="78" spans="1:20" ht="20.25" thickTop="1" thickBot="1" x14ac:dyDescent="0.35">
      <c r="A78" s="3">
        <v>75</v>
      </c>
      <c r="B78" s="52"/>
      <c r="C78" s="14"/>
      <c r="D78" s="13"/>
      <c r="E78" s="17"/>
      <c r="F78" s="17"/>
      <c r="G78" s="17"/>
      <c r="H78" s="16">
        <f t="shared" si="8"/>
        <v>0</v>
      </c>
      <c r="I78" s="13"/>
      <c r="J78" s="14"/>
      <c r="K78" s="17"/>
      <c r="L78" s="18"/>
      <c r="M78" s="12">
        <f t="shared" si="9"/>
        <v>0</v>
      </c>
      <c r="N78" s="21"/>
      <c r="O78" s="17"/>
      <c r="P78" s="17"/>
      <c r="Q78" s="22"/>
      <c r="R78" s="8">
        <f t="shared" si="10"/>
        <v>0</v>
      </c>
      <c r="S78" s="12">
        <f t="shared" si="11"/>
        <v>0</v>
      </c>
      <c r="T78" s="6"/>
    </row>
    <row r="79" spans="1:20" ht="20.25" thickTop="1" thickBot="1" x14ac:dyDescent="0.35">
      <c r="A79" s="3">
        <v>76</v>
      </c>
      <c r="B79" s="52"/>
      <c r="C79" s="14"/>
      <c r="D79" s="13"/>
      <c r="E79" s="17"/>
      <c r="F79" s="17"/>
      <c r="G79" s="17"/>
      <c r="H79" s="16">
        <f t="shared" si="8"/>
        <v>0</v>
      </c>
      <c r="I79" s="13"/>
      <c r="J79" s="14"/>
      <c r="K79" s="17"/>
      <c r="L79" s="18"/>
      <c r="M79" s="12">
        <f t="shared" si="9"/>
        <v>0</v>
      </c>
      <c r="N79" s="21"/>
      <c r="O79" s="17"/>
      <c r="P79" s="17"/>
      <c r="Q79" s="22"/>
      <c r="R79" s="8">
        <f t="shared" si="10"/>
        <v>0</v>
      </c>
      <c r="S79" s="12">
        <f t="shared" si="11"/>
        <v>0</v>
      </c>
      <c r="T79" s="6"/>
    </row>
    <row r="80" spans="1:20" ht="20.25" thickTop="1" thickBot="1" x14ac:dyDescent="0.35">
      <c r="A80" s="3">
        <v>77</v>
      </c>
      <c r="B80" s="52"/>
      <c r="C80" s="14"/>
      <c r="D80" s="13"/>
      <c r="E80" s="17"/>
      <c r="F80" s="17"/>
      <c r="G80" s="17"/>
      <c r="H80" s="16">
        <f t="shared" si="8"/>
        <v>0</v>
      </c>
      <c r="I80" s="13"/>
      <c r="J80" s="14"/>
      <c r="K80" s="17"/>
      <c r="L80" s="18"/>
      <c r="M80" s="12">
        <f t="shared" si="9"/>
        <v>0</v>
      </c>
      <c r="N80" s="21"/>
      <c r="O80" s="17"/>
      <c r="P80" s="17"/>
      <c r="Q80" s="22"/>
      <c r="R80" s="8">
        <f t="shared" si="10"/>
        <v>0</v>
      </c>
      <c r="S80" s="12">
        <f t="shared" si="11"/>
        <v>0</v>
      </c>
      <c r="T80" s="6"/>
    </row>
    <row r="81" spans="1:20" ht="20.25" thickTop="1" thickBot="1" x14ac:dyDescent="0.35">
      <c r="A81" s="3">
        <v>78</v>
      </c>
      <c r="B81" s="52"/>
      <c r="C81" s="14"/>
      <c r="D81" s="13"/>
      <c r="E81" s="17"/>
      <c r="F81" s="17"/>
      <c r="G81" s="17"/>
      <c r="H81" s="16">
        <f t="shared" si="8"/>
        <v>0</v>
      </c>
      <c r="I81" s="13"/>
      <c r="J81" s="14"/>
      <c r="K81" s="17"/>
      <c r="L81" s="18"/>
      <c r="M81" s="12">
        <f t="shared" si="9"/>
        <v>0</v>
      </c>
      <c r="N81" s="21"/>
      <c r="O81" s="17"/>
      <c r="P81" s="17"/>
      <c r="Q81" s="22"/>
      <c r="R81" s="8">
        <f t="shared" si="10"/>
        <v>0</v>
      </c>
      <c r="S81" s="12">
        <f t="shared" si="11"/>
        <v>0</v>
      </c>
      <c r="T81" s="6"/>
    </row>
    <row r="82" spans="1:20" ht="20.25" thickTop="1" thickBot="1" x14ac:dyDescent="0.35">
      <c r="A82" s="3">
        <v>79</v>
      </c>
      <c r="B82" s="52"/>
      <c r="C82" s="14"/>
      <c r="D82" s="13"/>
      <c r="E82" s="17"/>
      <c r="F82" s="17"/>
      <c r="G82" s="17"/>
      <c r="H82" s="16">
        <f t="shared" si="8"/>
        <v>0</v>
      </c>
      <c r="I82" s="13"/>
      <c r="J82" s="14"/>
      <c r="K82" s="17"/>
      <c r="L82" s="18"/>
      <c r="M82" s="12">
        <f t="shared" si="9"/>
        <v>0</v>
      </c>
      <c r="N82" s="21"/>
      <c r="O82" s="17"/>
      <c r="P82" s="17"/>
      <c r="Q82" s="22"/>
      <c r="R82" s="8">
        <f t="shared" si="10"/>
        <v>0</v>
      </c>
      <c r="S82" s="12">
        <f t="shared" si="11"/>
        <v>0</v>
      </c>
      <c r="T82" s="6"/>
    </row>
    <row r="83" spans="1:20" ht="20.25" thickTop="1" thickBot="1" x14ac:dyDescent="0.35">
      <c r="A83" s="3">
        <v>80</v>
      </c>
      <c r="B83" s="52"/>
      <c r="C83" s="14"/>
      <c r="D83" s="13"/>
      <c r="E83" s="17"/>
      <c r="F83" s="17"/>
      <c r="G83" s="17"/>
      <c r="H83" s="16">
        <f t="shared" si="8"/>
        <v>0</v>
      </c>
      <c r="I83" s="13"/>
      <c r="J83" s="14"/>
      <c r="K83" s="17"/>
      <c r="L83" s="18"/>
      <c r="M83" s="12">
        <f t="shared" si="9"/>
        <v>0</v>
      </c>
      <c r="N83" s="21"/>
      <c r="O83" s="17"/>
      <c r="P83" s="17"/>
      <c r="Q83" s="22"/>
      <c r="R83" s="8">
        <f t="shared" si="10"/>
        <v>0</v>
      </c>
      <c r="S83" s="12">
        <f t="shared" si="11"/>
        <v>0</v>
      </c>
      <c r="T83" s="6"/>
    </row>
    <row r="84" spans="1:20" ht="20.25" thickTop="1" thickBot="1" x14ac:dyDescent="0.35">
      <c r="A84" s="3">
        <v>81</v>
      </c>
      <c r="B84" s="52"/>
      <c r="C84" s="14"/>
      <c r="D84" s="13"/>
      <c r="E84" s="17"/>
      <c r="F84" s="17"/>
      <c r="G84" s="17"/>
      <c r="H84" s="16">
        <f t="shared" si="8"/>
        <v>0</v>
      </c>
      <c r="I84" s="13"/>
      <c r="J84" s="14"/>
      <c r="K84" s="17"/>
      <c r="L84" s="18"/>
      <c r="M84" s="12">
        <f t="shared" si="9"/>
        <v>0</v>
      </c>
      <c r="N84" s="21"/>
      <c r="O84" s="17"/>
      <c r="P84" s="17"/>
      <c r="Q84" s="22"/>
      <c r="R84" s="8">
        <f t="shared" si="10"/>
        <v>0</v>
      </c>
      <c r="S84" s="12">
        <f t="shared" si="11"/>
        <v>0</v>
      </c>
      <c r="T84" s="6"/>
    </row>
    <row r="85" spans="1:20" ht="20.25" thickTop="1" thickBot="1" x14ac:dyDescent="0.35">
      <c r="A85" s="3">
        <v>82</v>
      </c>
      <c r="B85" s="52"/>
      <c r="C85" s="14"/>
      <c r="D85" s="13"/>
      <c r="E85" s="17"/>
      <c r="F85" s="17"/>
      <c r="G85" s="17"/>
      <c r="H85" s="16">
        <f t="shared" si="8"/>
        <v>0</v>
      </c>
      <c r="I85" s="13"/>
      <c r="J85" s="14"/>
      <c r="K85" s="17"/>
      <c r="L85" s="18"/>
      <c r="M85" s="12">
        <f t="shared" si="9"/>
        <v>0</v>
      </c>
      <c r="N85" s="21"/>
      <c r="O85" s="17"/>
      <c r="P85" s="17"/>
      <c r="Q85" s="22"/>
      <c r="R85" s="8">
        <f t="shared" si="10"/>
        <v>0</v>
      </c>
      <c r="S85" s="12">
        <f t="shared" si="11"/>
        <v>0</v>
      </c>
      <c r="T85" s="6"/>
    </row>
    <row r="86" spans="1:20" ht="20.25" thickTop="1" thickBot="1" x14ac:dyDescent="0.35">
      <c r="A86" s="3">
        <v>83</v>
      </c>
      <c r="B86" s="52"/>
      <c r="C86" s="14"/>
      <c r="D86" s="13"/>
      <c r="E86" s="17"/>
      <c r="F86" s="17"/>
      <c r="G86" s="17"/>
      <c r="H86" s="16">
        <f t="shared" si="8"/>
        <v>0</v>
      </c>
      <c r="I86" s="13"/>
      <c r="J86" s="14"/>
      <c r="K86" s="17"/>
      <c r="L86" s="18"/>
      <c r="M86" s="12">
        <f t="shared" si="9"/>
        <v>0</v>
      </c>
      <c r="N86" s="21"/>
      <c r="O86" s="17"/>
      <c r="P86" s="17"/>
      <c r="Q86" s="22"/>
      <c r="R86" s="8">
        <f t="shared" si="10"/>
        <v>0</v>
      </c>
      <c r="S86" s="12">
        <f t="shared" si="11"/>
        <v>0</v>
      </c>
      <c r="T86" s="6"/>
    </row>
    <row r="87" spans="1:20" ht="20.25" thickTop="1" thickBot="1" x14ac:dyDescent="0.35">
      <c r="A87" s="3">
        <v>84</v>
      </c>
      <c r="B87" s="52"/>
      <c r="C87" s="14"/>
      <c r="D87" s="13"/>
      <c r="E87" s="17"/>
      <c r="F87" s="17"/>
      <c r="G87" s="17"/>
      <c r="H87" s="16">
        <f t="shared" si="8"/>
        <v>0</v>
      </c>
      <c r="I87" s="13"/>
      <c r="J87" s="14"/>
      <c r="K87" s="17"/>
      <c r="L87" s="18"/>
      <c r="M87" s="12">
        <f t="shared" si="9"/>
        <v>0</v>
      </c>
      <c r="N87" s="21"/>
      <c r="O87" s="17"/>
      <c r="P87" s="17"/>
      <c r="Q87" s="22"/>
      <c r="R87" s="8">
        <f t="shared" si="10"/>
        <v>0</v>
      </c>
      <c r="S87" s="12">
        <f t="shared" si="11"/>
        <v>0</v>
      </c>
      <c r="T87" s="6"/>
    </row>
    <row r="88" spans="1:20" ht="20.25" thickTop="1" thickBot="1" x14ac:dyDescent="0.35">
      <c r="A88" s="3">
        <v>85</v>
      </c>
      <c r="B88" s="52"/>
      <c r="C88" s="14"/>
      <c r="D88" s="13"/>
      <c r="E88" s="17"/>
      <c r="F88" s="17"/>
      <c r="G88" s="17"/>
      <c r="H88" s="16">
        <f t="shared" si="8"/>
        <v>0</v>
      </c>
      <c r="I88" s="13"/>
      <c r="J88" s="14"/>
      <c r="K88" s="17"/>
      <c r="L88" s="18"/>
      <c r="M88" s="12">
        <f t="shared" si="9"/>
        <v>0</v>
      </c>
      <c r="N88" s="21"/>
      <c r="O88" s="17"/>
      <c r="P88" s="17"/>
      <c r="Q88" s="22"/>
      <c r="R88" s="8">
        <f t="shared" si="10"/>
        <v>0</v>
      </c>
      <c r="S88" s="12">
        <f t="shared" si="11"/>
        <v>0</v>
      </c>
      <c r="T88" s="6"/>
    </row>
    <row r="89" spans="1:20" ht="20.25" thickTop="1" thickBot="1" x14ac:dyDescent="0.35">
      <c r="A89" s="3">
        <v>86</v>
      </c>
      <c r="B89" s="52"/>
      <c r="C89" s="14"/>
      <c r="D89" s="13"/>
      <c r="E89" s="17"/>
      <c r="F89" s="17"/>
      <c r="G89" s="17"/>
      <c r="H89" s="16">
        <f t="shared" si="8"/>
        <v>0</v>
      </c>
      <c r="I89" s="13"/>
      <c r="J89" s="14"/>
      <c r="K89" s="17"/>
      <c r="L89" s="18"/>
      <c r="M89" s="12">
        <f t="shared" si="9"/>
        <v>0</v>
      </c>
      <c r="N89" s="21"/>
      <c r="O89" s="17"/>
      <c r="P89" s="17"/>
      <c r="Q89" s="22"/>
      <c r="R89" s="8">
        <f t="shared" si="10"/>
        <v>0</v>
      </c>
      <c r="S89" s="12">
        <f t="shared" si="11"/>
        <v>0</v>
      </c>
      <c r="T89" s="6"/>
    </row>
    <row r="90" spans="1:20" ht="20.25" thickTop="1" thickBot="1" x14ac:dyDescent="0.35">
      <c r="A90" s="3">
        <v>87</v>
      </c>
      <c r="B90" s="52"/>
      <c r="C90" s="14"/>
      <c r="D90" s="13"/>
      <c r="E90" s="17"/>
      <c r="F90" s="17"/>
      <c r="G90" s="17"/>
      <c r="H90" s="16">
        <f t="shared" si="8"/>
        <v>0</v>
      </c>
      <c r="I90" s="13"/>
      <c r="J90" s="14"/>
      <c r="K90" s="17"/>
      <c r="L90" s="18"/>
      <c r="M90" s="12">
        <f t="shared" si="9"/>
        <v>0</v>
      </c>
      <c r="N90" s="21"/>
      <c r="O90" s="17"/>
      <c r="P90" s="17"/>
      <c r="Q90" s="22"/>
      <c r="R90" s="8">
        <f t="shared" si="10"/>
        <v>0</v>
      </c>
      <c r="S90" s="12">
        <f t="shared" si="11"/>
        <v>0</v>
      </c>
      <c r="T90" s="6"/>
    </row>
    <row r="91" spans="1:20" ht="20.25" thickTop="1" thickBot="1" x14ac:dyDescent="0.35">
      <c r="A91" s="3">
        <v>88</v>
      </c>
      <c r="B91" s="52"/>
      <c r="C91" s="14"/>
      <c r="D91" s="13"/>
      <c r="E91" s="17"/>
      <c r="F91" s="17"/>
      <c r="G91" s="17"/>
      <c r="H91" s="16">
        <f t="shared" si="8"/>
        <v>0</v>
      </c>
      <c r="I91" s="13"/>
      <c r="J91" s="14"/>
      <c r="K91" s="17"/>
      <c r="L91" s="18"/>
      <c r="M91" s="12">
        <f t="shared" si="9"/>
        <v>0</v>
      </c>
      <c r="N91" s="21"/>
      <c r="O91" s="17"/>
      <c r="P91" s="17"/>
      <c r="Q91" s="22"/>
      <c r="R91" s="8">
        <f t="shared" si="10"/>
        <v>0</v>
      </c>
      <c r="S91" s="12">
        <f t="shared" si="11"/>
        <v>0</v>
      </c>
      <c r="T91" s="6"/>
    </row>
    <row r="92" spans="1:20" ht="20.25" thickTop="1" thickBot="1" x14ac:dyDescent="0.35">
      <c r="A92" s="3">
        <v>89</v>
      </c>
      <c r="B92" s="52"/>
      <c r="C92" s="14"/>
      <c r="D92" s="13"/>
      <c r="E92" s="17"/>
      <c r="F92" s="17"/>
      <c r="G92" s="17"/>
      <c r="H92" s="16">
        <f t="shared" si="8"/>
        <v>0</v>
      </c>
      <c r="I92" s="13"/>
      <c r="J92" s="14"/>
      <c r="K92" s="17"/>
      <c r="L92" s="18"/>
      <c r="M92" s="12">
        <f t="shared" si="9"/>
        <v>0</v>
      </c>
      <c r="N92" s="21"/>
      <c r="O92" s="17"/>
      <c r="P92" s="17"/>
      <c r="Q92" s="22"/>
      <c r="R92" s="8">
        <f t="shared" si="10"/>
        <v>0</v>
      </c>
      <c r="S92" s="12">
        <f t="shared" si="11"/>
        <v>0</v>
      </c>
      <c r="T92" s="6"/>
    </row>
    <row r="93" spans="1:20" ht="20.25" thickTop="1" thickBot="1" x14ac:dyDescent="0.35">
      <c r="A93" s="3">
        <v>90</v>
      </c>
      <c r="B93" s="52"/>
      <c r="C93" s="14"/>
      <c r="D93" s="13"/>
      <c r="E93" s="17"/>
      <c r="F93" s="17"/>
      <c r="G93" s="17"/>
      <c r="H93" s="16">
        <f t="shared" si="8"/>
        <v>0</v>
      </c>
      <c r="I93" s="13"/>
      <c r="J93" s="14"/>
      <c r="K93" s="17"/>
      <c r="L93" s="18"/>
      <c r="M93" s="12">
        <f t="shared" si="9"/>
        <v>0</v>
      </c>
      <c r="N93" s="21"/>
      <c r="O93" s="17"/>
      <c r="P93" s="17"/>
      <c r="Q93" s="22"/>
      <c r="R93" s="8">
        <f t="shared" si="10"/>
        <v>0</v>
      </c>
      <c r="S93" s="12">
        <f t="shared" si="11"/>
        <v>0</v>
      </c>
      <c r="T93" s="6"/>
    </row>
    <row r="94" spans="1:20" ht="20.25" thickTop="1" thickBot="1" x14ac:dyDescent="0.35">
      <c r="A94" s="3">
        <v>91</v>
      </c>
      <c r="B94" s="52"/>
      <c r="C94" s="14"/>
      <c r="D94" s="13"/>
      <c r="E94" s="17"/>
      <c r="F94" s="17"/>
      <c r="G94" s="17"/>
      <c r="H94" s="16">
        <f t="shared" si="8"/>
        <v>0</v>
      </c>
      <c r="I94" s="13"/>
      <c r="J94" s="14"/>
      <c r="K94" s="17"/>
      <c r="L94" s="18"/>
      <c r="M94" s="12">
        <f t="shared" si="9"/>
        <v>0</v>
      </c>
      <c r="N94" s="21"/>
      <c r="O94" s="17"/>
      <c r="P94" s="17"/>
      <c r="Q94" s="22"/>
      <c r="R94" s="8">
        <f t="shared" si="10"/>
        <v>0</v>
      </c>
      <c r="S94" s="12">
        <f t="shared" si="11"/>
        <v>0</v>
      </c>
      <c r="T94" s="6"/>
    </row>
    <row r="95" spans="1:20" ht="20.25" thickTop="1" thickBot="1" x14ac:dyDescent="0.35">
      <c r="A95" s="3">
        <v>92</v>
      </c>
      <c r="B95" s="52"/>
      <c r="C95" s="14"/>
      <c r="D95" s="13"/>
      <c r="E95" s="17"/>
      <c r="F95" s="17"/>
      <c r="G95" s="17"/>
      <c r="H95" s="16">
        <f t="shared" si="8"/>
        <v>0</v>
      </c>
      <c r="I95" s="13"/>
      <c r="J95" s="14"/>
      <c r="K95" s="17"/>
      <c r="L95" s="18"/>
      <c r="M95" s="12">
        <f t="shared" si="9"/>
        <v>0</v>
      </c>
      <c r="N95" s="21"/>
      <c r="O95" s="17"/>
      <c r="P95" s="17"/>
      <c r="Q95" s="22"/>
      <c r="R95" s="8">
        <f t="shared" si="10"/>
        <v>0</v>
      </c>
      <c r="S95" s="12">
        <f t="shared" si="11"/>
        <v>0</v>
      </c>
      <c r="T95" s="6"/>
    </row>
    <row r="96" spans="1:20" ht="20.25" thickTop="1" thickBot="1" x14ac:dyDescent="0.35">
      <c r="A96" s="3">
        <v>93</v>
      </c>
      <c r="B96" s="52"/>
      <c r="C96" s="14"/>
      <c r="D96" s="13"/>
      <c r="E96" s="17"/>
      <c r="F96" s="17"/>
      <c r="G96" s="17"/>
      <c r="H96" s="16">
        <f t="shared" si="8"/>
        <v>0</v>
      </c>
      <c r="I96" s="13"/>
      <c r="J96" s="14"/>
      <c r="K96" s="17"/>
      <c r="L96" s="18"/>
      <c r="M96" s="12">
        <f t="shared" si="9"/>
        <v>0</v>
      </c>
      <c r="N96" s="21"/>
      <c r="O96" s="17"/>
      <c r="P96" s="17"/>
      <c r="Q96" s="22"/>
      <c r="R96" s="8">
        <f t="shared" si="10"/>
        <v>0</v>
      </c>
      <c r="S96" s="12">
        <f t="shared" si="11"/>
        <v>0</v>
      </c>
      <c r="T96" s="6"/>
    </row>
    <row r="97" spans="1:20" ht="20.25" thickTop="1" thickBot="1" x14ac:dyDescent="0.35">
      <c r="A97" s="3">
        <v>94</v>
      </c>
      <c r="B97" s="52"/>
      <c r="C97" s="14"/>
      <c r="D97" s="13"/>
      <c r="E97" s="17"/>
      <c r="F97" s="17"/>
      <c r="G97" s="17"/>
      <c r="H97" s="16">
        <f t="shared" si="8"/>
        <v>0</v>
      </c>
      <c r="I97" s="13"/>
      <c r="J97" s="14"/>
      <c r="K97" s="17"/>
      <c r="L97" s="18"/>
      <c r="M97" s="12">
        <f t="shared" si="9"/>
        <v>0</v>
      </c>
      <c r="N97" s="21"/>
      <c r="O97" s="17"/>
      <c r="P97" s="17"/>
      <c r="Q97" s="22"/>
      <c r="R97" s="8">
        <f t="shared" si="10"/>
        <v>0</v>
      </c>
      <c r="S97" s="12">
        <f t="shared" si="11"/>
        <v>0</v>
      </c>
      <c r="T97" s="6"/>
    </row>
    <row r="98" spans="1:20" ht="20.25" thickTop="1" thickBot="1" x14ac:dyDescent="0.35">
      <c r="A98" s="3">
        <v>95</v>
      </c>
      <c r="B98" s="52"/>
      <c r="C98" s="14"/>
      <c r="D98" s="13"/>
      <c r="E98" s="17"/>
      <c r="F98" s="17"/>
      <c r="G98" s="17"/>
      <c r="H98" s="16">
        <f t="shared" si="8"/>
        <v>0</v>
      </c>
      <c r="I98" s="13"/>
      <c r="J98" s="14"/>
      <c r="K98" s="17"/>
      <c r="L98" s="18"/>
      <c r="M98" s="12">
        <f t="shared" si="9"/>
        <v>0</v>
      </c>
      <c r="N98" s="21"/>
      <c r="O98" s="17"/>
      <c r="P98" s="17"/>
      <c r="Q98" s="22"/>
      <c r="R98" s="8">
        <f t="shared" si="10"/>
        <v>0</v>
      </c>
      <c r="S98" s="12">
        <f t="shared" si="11"/>
        <v>0</v>
      </c>
      <c r="T98" s="6"/>
    </row>
    <row r="99" spans="1:20" ht="20.25" thickTop="1" thickBot="1" x14ac:dyDescent="0.35">
      <c r="A99" s="3">
        <v>96</v>
      </c>
      <c r="B99" s="52"/>
      <c r="C99" s="14"/>
      <c r="D99" s="13"/>
      <c r="E99" s="17"/>
      <c r="F99" s="17"/>
      <c r="G99" s="17"/>
      <c r="H99" s="16">
        <f t="shared" si="8"/>
        <v>0</v>
      </c>
      <c r="I99" s="13"/>
      <c r="J99" s="14"/>
      <c r="K99" s="17"/>
      <c r="L99" s="18"/>
      <c r="M99" s="12">
        <f t="shared" si="9"/>
        <v>0</v>
      </c>
      <c r="N99" s="21"/>
      <c r="O99" s="17"/>
      <c r="P99" s="17"/>
      <c r="Q99" s="22"/>
      <c r="R99" s="8">
        <f t="shared" si="10"/>
        <v>0</v>
      </c>
      <c r="S99" s="12">
        <f t="shared" si="11"/>
        <v>0</v>
      </c>
      <c r="T99" s="6"/>
    </row>
    <row r="100" spans="1:20" ht="20.25" thickTop="1" thickBot="1" x14ac:dyDescent="0.35">
      <c r="A100" s="3">
        <v>97</v>
      </c>
      <c r="B100" s="52"/>
      <c r="C100" s="14"/>
      <c r="D100" s="13"/>
      <c r="E100" s="17"/>
      <c r="F100" s="17"/>
      <c r="G100" s="17"/>
      <c r="H100" s="16">
        <f t="shared" si="8"/>
        <v>0</v>
      </c>
      <c r="I100" s="13"/>
      <c r="J100" s="14"/>
      <c r="K100" s="17"/>
      <c r="L100" s="18"/>
      <c r="M100" s="12">
        <f t="shared" si="9"/>
        <v>0</v>
      </c>
      <c r="N100" s="21"/>
      <c r="O100" s="17"/>
      <c r="P100" s="17"/>
      <c r="Q100" s="22"/>
      <c r="R100" s="8">
        <f t="shared" si="10"/>
        <v>0</v>
      </c>
      <c r="S100" s="12">
        <f t="shared" si="11"/>
        <v>0</v>
      </c>
      <c r="T100" s="6"/>
    </row>
    <row r="101" spans="1:20" ht="20.25" thickTop="1" thickBot="1" x14ac:dyDescent="0.35">
      <c r="A101" s="3">
        <v>98</v>
      </c>
      <c r="B101" s="52"/>
      <c r="C101" s="14"/>
      <c r="D101" s="13"/>
      <c r="E101" s="17"/>
      <c r="F101" s="17"/>
      <c r="G101" s="17"/>
      <c r="H101" s="16">
        <f t="shared" si="8"/>
        <v>0</v>
      </c>
      <c r="I101" s="13"/>
      <c r="J101" s="14"/>
      <c r="K101" s="17"/>
      <c r="L101" s="18"/>
      <c r="M101" s="12">
        <f t="shared" si="9"/>
        <v>0</v>
      </c>
      <c r="N101" s="21"/>
      <c r="O101" s="17"/>
      <c r="P101" s="17"/>
      <c r="Q101" s="22"/>
      <c r="R101" s="8">
        <f t="shared" si="10"/>
        <v>0</v>
      </c>
      <c r="S101" s="12">
        <f t="shared" si="11"/>
        <v>0</v>
      </c>
      <c r="T101" s="6"/>
    </row>
    <row r="102" spans="1:20" ht="20.25" thickTop="1" thickBot="1" x14ac:dyDescent="0.35">
      <c r="A102" s="3">
        <v>99</v>
      </c>
      <c r="B102" s="52"/>
      <c r="C102" s="14"/>
      <c r="D102" s="13"/>
      <c r="E102" s="17"/>
      <c r="F102" s="17"/>
      <c r="G102" s="17"/>
      <c r="H102" s="16">
        <f t="shared" si="8"/>
        <v>0</v>
      </c>
      <c r="I102" s="13"/>
      <c r="J102" s="14"/>
      <c r="K102" s="17"/>
      <c r="L102" s="18"/>
      <c r="M102" s="12">
        <f t="shared" si="9"/>
        <v>0</v>
      </c>
      <c r="N102" s="21"/>
      <c r="O102" s="17"/>
      <c r="P102" s="17"/>
      <c r="Q102" s="22"/>
      <c r="R102" s="8">
        <f t="shared" si="10"/>
        <v>0</v>
      </c>
      <c r="S102" s="12">
        <f t="shared" si="11"/>
        <v>0</v>
      </c>
      <c r="T102" s="6"/>
    </row>
    <row r="103" spans="1:20" ht="20.25" thickTop="1" thickBot="1" x14ac:dyDescent="0.35">
      <c r="A103" s="3">
        <v>100</v>
      </c>
      <c r="B103" s="52"/>
      <c r="C103" s="14"/>
      <c r="D103" s="13"/>
      <c r="E103" s="17"/>
      <c r="F103" s="17"/>
      <c r="G103" s="17"/>
      <c r="H103" s="16">
        <f t="shared" si="8"/>
        <v>0</v>
      </c>
      <c r="I103" s="13"/>
      <c r="J103" s="14"/>
      <c r="K103" s="17"/>
      <c r="L103" s="18"/>
      <c r="M103" s="12">
        <f t="shared" si="9"/>
        <v>0</v>
      </c>
      <c r="N103" s="21"/>
      <c r="O103" s="17"/>
      <c r="P103" s="17"/>
      <c r="Q103" s="22"/>
      <c r="R103" s="8">
        <f t="shared" si="10"/>
        <v>0</v>
      </c>
      <c r="S103" s="12">
        <f t="shared" si="11"/>
        <v>0</v>
      </c>
      <c r="T103" s="6"/>
    </row>
    <row r="104" spans="1:20" ht="20.25" thickTop="1" thickBot="1" x14ac:dyDescent="0.35">
      <c r="A104" s="3">
        <v>101</v>
      </c>
      <c r="B104" s="52"/>
      <c r="C104" s="14"/>
      <c r="D104" s="13"/>
      <c r="E104" s="17"/>
      <c r="F104" s="17"/>
      <c r="G104" s="17"/>
      <c r="H104" s="16">
        <f t="shared" si="8"/>
        <v>0</v>
      </c>
      <c r="I104" s="13"/>
      <c r="J104" s="14"/>
      <c r="K104" s="17"/>
      <c r="L104" s="18"/>
      <c r="M104" s="12">
        <f t="shared" si="9"/>
        <v>0</v>
      </c>
      <c r="N104" s="21"/>
      <c r="O104" s="17"/>
      <c r="P104" s="17"/>
      <c r="Q104" s="22"/>
      <c r="R104" s="8">
        <f t="shared" si="10"/>
        <v>0</v>
      </c>
      <c r="S104" s="12">
        <f t="shared" si="11"/>
        <v>0</v>
      </c>
      <c r="T104" s="6"/>
    </row>
    <row r="105" spans="1:20" ht="20.25" thickTop="1" thickBot="1" x14ac:dyDescent="0.35">
      <c r="A105" s="3">
        <v>102</v>
      </c>
      <c r="B105" s="52"/>
      <c r="C105" s="14"/>
      <c r="D105" s="13"/>
      <c r="E105" s="17"/>
      <c r="F105" s="17"/>
      <c r="G105" s="17"/>
      <c r="H105" s="16">
        <f t="shared" si="8"/>
        <v>0</v>
      </c>
      <c r="I105" s="13"/>
      <c r="J105" s="14"/>
      <c r="K105" s="17"/>
      <c r="L105" s="18"/>
      <c r="M105" s="12">
        <f t="shared" si="9"/>
        <v>0</v>
      </c>
      <c r="N105" s="21"/>
      <c r="O105" s="17"/>
      <c r="P105" s="17"/>
      <c r="Q105" s="22"/>
      <c r="R105" s="8">
        <f t="shared" si="10"/>
        <v>0</v>
      </c>
      <c r="S105" s="12">
        <f t="shared" si="11"/>
        <v>0</v>
      </c>
      <c r="T105" s="6"/>
    </row>
    <row r="106" spans="1:20" ht="20.25" thickTop="1" thickBot="1" x14ac:dyDescent="0.35">
      <c r="A106" s="3">
        <v>103</v>
      </c>
      <c r="B106" s="52"/>
      <c r="C106" s="14"/>
      <c r="D106" s="13"/>
      <c r="E106" s="17"/>
      <c r="F106" s="17"/>
      <c r="G106" s="17"/>
      <c r="H106" s="16">
        <f t="shared" si="8"/>
        <v>0</v>
      </c>
      <c r="I106" s="13"/>
      <c r="J106" s="14"/>
      <c r="K106" s="17"/>
      <c r="L106" s="18"/>
      <c r="M106" s="12">
        <f t="shared" si="9"/>
        <v>0</v>
      </c>
      <c r="N106" s="21"/>
      <c r="O106" s="17"/>
      <c r="P106" s="17"/>
      <c r="Q106" s="22"/>
      <c r="R106" s="8">
        <f t="shared" si="10"/>
        <v>0</v>
      </c>
      <c r="S106" s="12">
        <f t="shared" si="11"/>
        <v>0</v>
      </c>
      <c r="T106" s="6"/>
    </row>
    <row r="107" spans="1:20" ht="20.25" thickTop="1" thickBot="1" x14ac:dyDescent="0.35">
      <c r="A107" s="3">
        <v>104</v>
      </c>
      <c r="B107" s="52"/>
      <c r="C107" s="14"/>
      <c r="D107" s="13"/>
      <c r="E107" s="17"/>
      <c r="F107" s="17"/>
      <c r="G107" s="17"/>
      <c r="H107" s="16">
        <f t="shared" si="8"/>
        <v>0</v>
      </c>
      <c r="I107" s="13"/>
      <c r="J107" s="14"/>
      <c r="K107" s="17"/>
      <c r="L107" s="18"/>
      <c r="M107" s="12">
        <f t="shared" si="9"/>
        <v>0</v>
      </c>
      <c r="N107" s="21"/>
      <c r="O107" s="17"/>
      <c r="P107" s="17"/>
      <c r="Q107" s="22"/>
      <c r="R107" s="8">
        <f t="shared" si="10"/>
        <v>0</v>
      </c>
      <c r="S107" s="12">
        <f t="shared" si="11"/>
        <v>0</v>
      </c>
      <c r="T107" s="6"/>
    </row>
    <row r="108" spans="1:20" ht="20.25" thickTop="1" thickBot="1" x14ac:dyDescent="0.35">
      <c r="A108" s="3">
        <v>105</v>
      </c>
      <c r="B108" s="52"/>
      <c r="C108" s="14"/>
      <c r="D108" s="13"/>
      <c r="E108" s="17"/>
      <c r="F108" s="17"/>
      <c r="G108" s="17"/>
      <c r="H108" s="16">
        <f t="shared" si="8"/>
        <v>0</v>
      </c>
      <c r="I108" s="13"/>
      <c r="J108" s="14"/>
      <c r="K108" s="17"/>
      <c r="L108" s="18"/>
      <c r="M108" s="12">
        <f t="shared" si="9"/>
        <v>0</v>
      </c>
      <c r="N108" s="21"/>
      <c r="O108" s="17"/>
      <c r="P108" s="17"/>
      <c r="Q108" s="22"/>
      <c r="R108" s="8">
        <f t="shared" si="10"/>
        <v>0</v>
      </c>
      <c r="S108" s="12">
        <f t="shared" si="11"/>
        <v>0</v>
      </c>
      <c r="T108" s="6"/>
    </row>
    <row r="109" spans="1:20" ht="20.25" thickTop="1" thickBot="1" x14ac:dyDescent="0.35">
      <c r="A109" s="3">
        <v>106</v>
      </c>
      <c r="B109" s="52"/>
      <c r="C109" s="14"/>
      <c r="D109" s="13"/>
      <c r="E109" s="17"/>
      <c r="F109" s="17"/>
      <c r="G109" s="17"/>
      <c r="H109" s="16">
        <f t="shared" si="8"/>
        <v>0</v>
      </c>
      <c r="I109" s="13"/>
      <c r="J109" s="14"/>
      <c r="K109" s="17"/>
      <c r="L109" s="18"/>
      <c r="M109" s="12">
        <f t="shared" si="9"/>
        <v>0</v>
      </c>
      <c r="N109" s="21"/>
      <c r="O109" s="17"/>
      <c r="P109" s="17"/>
      <c r="Q109" s="22"/>
      <c r="R109" s="8">
        <f t="shared" si="10"/>
        <v>0</v>
      </c>
      <c r="S109" s="12">
        <f t="shared" si="11"/>
        <v>0</v>
      </c>
      <c r="T109" s="6"/>
    </row>
    <row r="110" spans="1:20" ht="20.25" thickTop="1" thickBot="1" x14ac:dyDescent="0.35">
      <c r="A110" s="3">
        <v>107</v>
      </c>
      <c r="B110" s="52"/>
      <c r="C110" s="14"/>
      <c r="D110" s="13"/>
      <c r="E110" s="17"/>
      <c r="F110" s="17"/>
      <c r="G110" s="17"/>
      <c r="H110" s="16">
        <f t="shared" si="8"/>
        <v>0</v>
      </c>
      <c r="I110" s="13"/>
      <c r="J110" s="14"/>
      <c r="K110" s="17"/>
      <c r="L110" s="18"/>
      <c r="M110" s="12">
        <f t="shared" si="9"/>
        <v>0</v>
      </c>
      <c r="N110" s="21"/>
      <c r="O110" s="17"/>
      <c r="P110" s="17"/>
      <c r="Q110" s="22"/>
      <c r="R110" s="8">
        <f t="shared" si="10"/>
        <v>0</v>
      </c>
      <c r="S110" s="12">
        <f t="shared" si="11"/>
        <v>0</v>
      </c>
      <c r="T110" s="6"/>
    </row>
    <row r="111" spans="1:20" ht="20.25" thickTop="1" thickBot="1" x14ac:dyDescent="0.35">
      <c r="A111" s="3">
        <v>108</v>
      </c>
      <c r="B111" s="52"/>
      <c r="C111" s="14"/>
      <c r="D111" s="13"/>
      <c r="E111" s="17"/>
      <c r="F111" s="17"/>
      <c r="G111" s="17"/>
      <c r="H111" s="16">
        <f t="shared" si="8"/>
        <v>0</v>
      </c>
      <c r="I111" s="13"/>
      <c r="J111" s="14"/>
      <c r="K111" s="17"/>
      <c r="L111" s="18"/>
      <c r="M111" s="12">
        <f t="shared" si="9"/>
        <v>0</v>
      </c>
      <c r="N111" s="21"/>
      <c r="O111" s="17"/>
      <c r="P111" s="17"/>
      <c r="Q111" s="22"/>
      <c r="R111" s="8">
        <f t="shared" si="10"/>
        <v>0</v>
      </c>
      <c r="S111" s="12">
        <f t="shared" si="11"/>
        <v>0</v>
      </c>
      <c r="T111" s="6"/>
    </row>
    <row r="112" spans="1:20" ht="20.25" thickTop="1" thickBot="1" x14ac:dyDescent="0.35">
      <c r="A112" s="3">
        <v>109</v>
      </c>
      <c r="B112" s="52"/>
      <c r="C112" s="14"/>
      <c r="D112" s="13"/>
      <c r="E112" s="17"/>
      <c r="F112" s="17"/>
      <c r="G112" s="17"/>
      <c r="H112" s="16">
        <f t="shared" si="8"/>
        <v>0</v>
      </c>
      <c r="I112" s="13"/>
      <c r="J112" s="14"/>
      <c r="K112" s="17"/>
      <c r="L112" s="18"/>
      <c r="M112" s="12">
        <f t="shared" si="9"/>
        <v>0</v>
      </c>
      <c r="N112" s="21"/>
      <c r="O112" s="17"/>
      <c r="P112" s="17"/>
      <c r="Q112" s="22"/>
      <c r="R112" s="8">
        <f t="shared" si="10"/>
        <v>0</v>
      </c>
      <c r="S112" s="12">
        <f t="shared" si="11"/>
        <v>0</v>
      </c>
      <c r="T112" s="6"/>
    </row>
    <row r="113" spans="1:20" ht="20.25" thickTop="1" thickBot="1" x14ac:dyDescent="0.35">
      <c r="A113" s="3">
        <v>110</v>
      </c>
      <c r="B113" s="52"/>
      <c r="C113" s="14"/>
      <c r="D113" s="13"/>
      <c r="E113" s="17"/>
      <c r="F113" s="17"/>
      <c r="G113" s="17"/>
      <c r="H113" s="16">
        <f t="shared" si="8"/>
        <v>0</v>
      </c>
      <c r="I113" s="13"/>
      <c r="J113" s="14"/>
      <c r="K113" s="17"/>
      <c r="L113" s="18"/>
      <c r="M113" s="12">
        <f t="shared" si="9"/>
        <v>0</v>
      </c>
      <c r="N113" s="21"/>
      <c r="O113" s="17"/>
      <c r="P113" s="17"/>
      <c r="Q113" s="22"/>
      <c r="R113" s="8">
        <f t="shared" si="10"/>
        <v>0</v>
      </c>
      <c r="S113" s="12">
        <f t="shared" si="11"/>
        <v>0</v>
      </c>
      <c r="T113" s="6"/>
    </row>
    <row r="114" spans="1:20" ht="20.25" thickTop="1" thickBot="1" x14ac:dyDescent="0.35">
      <c r="A114" s="3">
        <v>111</v>
      </c>
      <c r="B114" s="52"/>
      <c r="C114" s="14"/>
      <c r="D114" s="13"/>
      <c r="E114" s="17"/>
      <c r="F114" s="17"/>
      <c r="G114" s="17"/>
      <c r="H114" s="16">
        <f t="shared" si="8"/>
        <v>0</v>
      </c>
      <c r="I114" s="13"/>
      <c r="J114" s="14"/>
      <c r="K114" s="17"/>
      <c r="L114" s="18"/>
      <c r="M114" s="12">
        <f t="shared" si="9"/>
        <v>0</v>
      </c>
      <c r="N114" s="21"/>
      <c r="O114" s="17"/>
      <c r="P114" s="17"/>
      <c r="Q114" s="22"/>
      <c r="R114" s="8">
        <f t="shared" si="10"/>
        <v>0</v>
      </c>
      <c r="S114" s="12">
        <f t="shared" si="11"/>
        <v>0</v>
      </c>
      <c r="T114" s="6"/>
    </row>
    <row r="115" spans="1:20" ht="20.25" thickTop="1" thickBot="1" x14ac:dyDescent="0.35">
      <c r="A115" s="3">
        <v>112</v>
      </c>
      <c r="B115" s="52"/>
      <c r="C115" s="14"/>
      <c r="D115" s="13"/>
      <c r="E115" s="17"/>
      <c r="F115" s="17"/>
      <c r="G115" s="17"/>
      <c r="H115" s="16">
        <f t="shared" si="8"/>
        <v>0</v>
      </c>
      <c r="I115" s="13"/>
      <c r="J115" s="14"/>
      <c r="K115" s="17"/>
      <c r="L115" s="18"/>
      <c r="M115" s="12">
        <f t="shared" si="9"/>
        <v>0</v>
      </c>
      <c r="N115" s="21"/>
      <c r="O115" s="17"/>
      <c r="P115" s="17"/>
      <c r="Q115" s="22"/>
      <c r="R115" s="8">
        <f t="shared" si="10"/>
        <v>0</v>
      </c>
      <c r="S115" s="12">
        <f t="shared" si="11"/>
        <v>0</v>
      </c>
      <c r="T115" s="6"/>
    </row>
    <row r="116" spans="1:20" ht="20.25" thickTop="1" thickBot="1" x14ac:dyDescent="0.35">
      <c r="A116" s="3">
        <v>113</v>
      </c>
      <c r="B116" s="52"/>
      <c r="C116" s="14"/>
      <c r="D116" s="13"/>
      <c r="E116" s="17"/>
      <c r="F116" s="17"/>
      <c r="G116" s="17"/>
      <c r="H116" s="16">
        <f t="shared" si="8"/>
        <v>0</v>
      </c>
      <c r="I116" s="13"/>
      <c r="J116" s="14"/>
      <c r="K116" s="17"/>
      <c r="L116" s="18"/>
      <c r="M116" s="12">
        <f t="shared" si="9"/>
        <v>0</v>
      </c>
      <c r="N116" s="21"/>
      <c r="O116" s="17"/>
      <c r="P116" s="17"/>
      <c r="Q116" s="22"/>
      <c r="R116" s="8">
        <f t="shared" si="10"/>
        <v>0</v>
      </c>
      <c r="S116" s="12">
        <f t="shared" si="11"/>
        <v>0</v>
      </c>
      <c r="T116" s="6"/>
    </row>
    <row r="117" spans="1:20" ht="20.25" thickTop="1" thickBot="1" x14ac:dyDescent="0.35">
      <c r="A117" s="3">
        <v>114</v>
      </c>
      <c r="B117" s="52"/>
      <c r="C117" s="14"/>
      <c r="D117" s="13"/>
      <c r="E117" s="17"/>
      <c r="F117" s="17"/>
      <c r="G117" s="17"/>
      <c r="H117" s="16">
        <f t="shared" si="8"/>
        <v>0</v>
      </c>
      <c r="I117" s="13"/>
      <c r="J117" s="14"/>
      <c r="K117" s="17"/>
      <c r="L117" s="18"/>
      <c r="M117" s="12">
        <f t="shared" si="9"/>
        <v>0</v>
      </c>
      <c r="N117" s="21"/>
      <c r="O117" s="17"/>
      <c r="P117" s="17"/>
      <c r="Q117" s="22"/>
      <c r="R117" s="8">
        <f t="shared" si="10"/>
        <v>0</v>
      </c>
      <c r="S117" s="12">
        <f t="shared" si="11"/>
        <v>0</v>
      </c>
      <c r="T117" s="6"/>
    </row>
    <row r="118" spans="1:20" ht="20.25" thickTop="1" thickBot="1" x14ac:dyDescent="0.35">
      <c r="A118" s="3">
        <v>115</v>
      </c>
      <c r="B118" s="52"/>
      <c r="C118" s="14"/>
      <c r="D118" s="13"/>
      <c r="E118" s="17"/>
      <c r="F118" s="17"/>
      <c r="G118" s="17"/>
      <c r="H118" s="16">
        <f t="shared" si="8"/>
        <v>0</v>
      </c>
      <c r="I118" s="13"/>
      <c r="J118" s="14"/>
      <c r="K118" s="17"/>
      <c r="L118" s="18"/>
      <c r="M118" s="12">
        <f t="shared" si="9"/>
        <v>0</v>
      </c>
      <c r="N118" s="21"/>
      <c r="O118" s="17"/>
      <c r="P118" s="17"/>
      <c r="Q118" s="22"/>
      <c r="R118" s="8">
        <f t="shared" si="10"/>
        <v>0</v>
      </c>
      <c r="S118" s="12">
        <f t="shared" si="11"/>
        <v>0</v>
      </c>
      <c r="T118" s="6"/>
    </row>
    <row r="119" spans="1:20" ht="20.25" thickTop="1" thickBot="1" x14ac:dyDescent="0.35">
      <c r="A119" s="3">
        <v>116</v>
      </c>
      <c r="B119" s="52"/>
      <c r="C119" s="14"/>
      <c r="D119" s="13"/>
      <c r="E119" s="17"/>
      <c r="F119" s="17"/>
      <c r="G119" s="17"/>
      <c r="H119" s="16">
        <f t="shared" si="8"/>
        <v>0</v>
      </c>
      <c r="I119" s="13"/>
      <c r="J119" s="14"/>
      <c r="K119" s="17"/>
      <c r="L119" s="18"/>
      <c r="M119" s="12">
        <f t="shared" si="9"/>
        <v>0</v>
      </c>
      <c r="N119" s="21"/>
      <c r="O119" s="17"/>
      <c r="P119" s="17"/>
      <c r="Q119" s="22"/>
      <c r="R119" s="8">
        <f t="shared" si="10"/>
        <v>0</v>
      </c>
      <c r="S119" s="12">
        <f t="shared" si="11"/>
        <v>0</v>
      </c>
      <c r="T119" s="6"/>
    </row>
    <row r="120" spans="1:20" ht="20.25" thickTop="1" thickBot="1" x14ac:dyDescent="0.35">
      <c r="A120" s="3">
        <v>117</v>
      </c>
      <c r="B120" s="52"/>
      <c r="C120" s="14"/>
      <c r="D120" s="13"/>
      <c r="E120" s="17"/>
      <c r="F120" s="17"/>
      <c r="G120" s="17"/>
      <c r="H120" s="16">
        <f t="shared" si="8"/>
        <v>0</v>
      </c>
      <c r="I120" s="13"/>
      <c r="J120" s="14"/>
      <c r="K120" s="17"/>
      <c r="L120" s="18"/>
      <c r="M120" s="12">
        <f t="shared" si="9"/>
        <v>0</v>
      </c>
      <c r="N120" s="21"/>
      <c r="O120" s="17"/>
      <c r="P120" s="17"/>
      <c r="Q120" s="22"/>
      <c r="R120" s="8">
        <f t="shared" si="10"/>
        <v>0</v>
      </c>
      <c r="S120" s="12">
        <f t="shared" si="11"/>
        <v>0</v>
      </c>
      <c r="T120" s="6"/>
    </row>
    <row r="121" spans="1:20" ht="20.25" thickTop="1" thickBot="1" x14ac:dyDescent="0.35">
      <c r="A121" s="3">
        <v>118</v>
      </c>
      <c r="B121" s="52"/>
      <c r="C121" s="14"/>
      <c r="D121" s="13"/>
      <c r="E121" s="17"/>
      <c r="F121" s="17"/>
      <c r="G121" s="17"/>
      <c r="H121" s="16">
        <f t="shared" ref="H121:H175" si="12">(V122/240)*0</f>
        <v>0</v>
      </c>
      <c r="I121" s="13"/>
      <c r="J121" s="14"/>
      <c r="K121" s="17"/>
      <c r="L121" s="18"/>
      <c r="M121" s="12">
        <f t="shared" ref="M121:M175" si="13">I121+J121+L121+K121</f>
        <v>0</v>
      </c>
      <c r="N121" s="21"/>
      <c r="O121" s="17"/>
      <c r="P121" s="17"/>
      <c r="Q121" s="22"/>
      <c r="R121" s="8">
        <f t="shared" ref="R121:R175" si="14">N121+O121+P121+Q121 + (E121*U121)</f>
        <v>0</v>
      </c>
      <c r="S121" s="12">
        <f t="shared" ref="S121:S175" si="15">M121-R121</f>
        <v>0</v>
      </c>
      <c r="T121" s="6"/>
    </row>
    <row r="122" spans="1:20" ht="20.25" thickTop="1" thickBot="1" x14ac:dyDescent="0.35">
      <c r="A122" s="3">
        <v>119</v>
      </c>
      <c r="B122" s="52"/>
      <c r="C122" s="14"/>
      <c r="D122" s="13"/>
      <c r="E122" s="17"/>
      <c r="F122" s="17"/>
      <c r="G122" s="17"/>
      <c r="H122" s="16">
        <f t="shared" si="12"/>
        <v>0</v>
      </c>
      <c r="I122" s="13"/>
      <c r="J122" s="14"/>
      <c r="K122" s="17"/>
      <c r="L122" s="18"/>
      <c r="M122" s="12">
        <f t="shared" si="13"/>
        <v>0</v>
      </c>
      <c r="N122" s="21"/>
      <c r="O122" s="17"/>
      <c r="P122" s="17"/>
      <c r="Q122" s="22"/>
      <c r="R122" s="8">
        <f t="shared" si="14"/>
        <v>0</v>
      </c>
      <c r="S122" s="12">
        <f t="shared" si="15"/>
        <v>0</v>
      </c>
      <c r="T122" s="6"/>
    </row>
    <row r="123" spans="1:20" ht="20.25" thickTop="1" thickBot="1" x14ac:dyDescent="0.35">
      <c r="A123" s="3">
        <v>114</v>
      </c>
      <c r="B123" s="52"/>
      <c r="C123" s="14"/>
      <c r="D123" s="13"/>
      <c r="E123" s="17"/>
      <c r="F123" s="17"/>
      <c r="G123" s="17"/>
      <c r="H123" s="16">
        <f t="shared" si="12"/>
        <v>0</v>
      </c>
      <c r="I123" s="13"/>
      <c r="J123" s="14"/>
      <c r="K123" s="17"/>
      <c r="L123" s="18"/>
      <c r="M123" s="12">
        <f t="shared" si="13"/>
        <v>0</v>
      </c>
      <c r="N123" s="21"/>
      <c r="O123" s="17"/>
      <c r="P123" s="17"/>
      <c r="Q123" s="22"/>
      <c r="R123" s="8">
        <f t="shared" si="14"/>
        <v>0</v>
      </c>
      <c r="S123" s="12">
        <f t="shared" si="15"/>
        <v>0</v>
      </c>
      <c r="T123" s="6"/>
    </row>
    <row r="124" spans="1:20" ht="20.25" thickTop="1" thickBot="1" x14ac:dyDescent="0.35">
      <c r="A124" s="3">
        <v>115</v>
      </c>
      <c r="B124" s="52"/>
      <c r="C124" s="14"/>
      <c r="D124" s="13"/>
      <c r="E124" s="17"/>
      <c r="F124" s="17"/>
      <c r="G124" s="17"/>
      <c r="H124" s="16">
        <f t="shared" si="12"/>
        <v>0</v>
      </c>
      <c r="I124" s="13"/>
      <c r="J124" s="14"/>
      <c r="K124" s="17"/>
      <c r="L124" s="18"/>
      <c r="M124" s="12">
        <f t="shared" si="13"/>
        <v>0</v>
      </c>
      <c r="N124" s="21"/>
      <c r="O124" s="17"/>
      <c r="P124" s="17"/>
      <c r="Q124" s="22"/>
      <c r="R124" s="8">
        <f t="shared" si="14"/>
        <v>0</v>
      </c>
      <c r="S124" s="12">
        <f t="shared" si="15"/>
        <v>0</v>
      </c>
      <c r="T124" s="6"/>
    </row>
    <row r="125" spans="1:20" ht="20.25" thickTop="1" thickBot="1" x14ac:dyDescent="0.35">
      <c r="A125" s="3">
        <v>116</v>
      </c>
      <c r="B125" s="52"/>
      <c r="C125" s="14"/>
      <c r="D125" s="13"/>
      <c r="E125" s="17"/>
      <c r="F125" s="17"/>
      <c r="G125" s="17"/>
      <c r="H125" s="16">
        <f t="shared" si="12"/>
        <v>0</v>
      </c>
      <c r="I125" s="13"/>
      <c r="J125" s="14"/>
      <c r="K125" s="17"/>
      <c r="L125" s="18"/>
      <c r="M125" s="12">
        <f t="shared" si="13"/>
        <v>0</v>
      </c>
      <c r="N125" s="21"/>
      <c r="O125" s="17"/>
      <c r="P125" s="17"/>
      <c r="Q125" s="22"/>
      <c r="R125" s="8">
        <f t="shared" si="14"/>
        <v>0</v>
      </c>
      <c r="S125" s="12">
        <f t="shared" si="15"/>
        <v>0</v>
      </c>
      <c r="T125" s="6"/>
    </row>
    <row r="126" spans="1:20" ht="20.25" thickTop="1" thickBot="1" x14ac:dyDescent="0.35">
      <c r="A126" s="3">
        <v>117</v>
      </c>
      <c r="B126" s="52"/>
      <c r="C126" s="14"/>
      <c r="D126" s="13"/>
      <c r="E126" s="17"/>
      <c r="F126" s="17"/>
      <c r="G126" s="17"/>
      <c r="H126" s="16">
        <f t="shared" si="12"/>
        <v>0</v>
      </c>
      <c r="I126" s="13"/>
      <c r="J126" s="14"/>
      <c r="K126" s="17"/>
      <c r="L126" s="18"/>
      <c r="M126" s="12">
        <f t="shared" si="13"/>
        <v>0</v>
      </c>
      <c r="N126" s="21"/>
      <c r="O126" s="17"/>
      <c r="P126" s="17"/>
      <c r="Q126" s="22"/>
      <c r="R126" s="8">
        <f t="shared" si="14"/>
        <v>0</v>
      </c>
      <c r="S126" s="12">
        <f t="shared" si="15"/>
        <v>0</v>
      </c>
      <c r="T126" s="6"/>
    </row>
    <row r="127" spans="1:20" ht="20.25" thickTop="1" thickBot="1" x14ac:dyDescent="0.35">
      <c r="A127" s="3">
        <v>118</v>
      </c>
      <c r="B127" s="52"/>
      <c r="C127" s="14"/>
      <c r="D127" s="13"/>
      <c r="E127" s="17"/>
      <c r="F127" s="17"/>
      <c r="G127" s="17"/>
      <c r="H127" s="16">
        <f t="shared" si="12"/>
        <v>0</v>
      </c>
      <c r="I127" s="13"/>
      <c r="J127" s="14"/>
      <c r="K127" s="17"/>
      <c r="L127" s="18"/>
      <c r="M127" s="12">
        <f t="shared" si="13"/>
        <v>0</v>
      </c>
      <c r="N127" s="21"/>
      <c r="O127" s="17"/>
      <c r="P127" s="17"/>
      <c r="Q127" s="22"/>
      <c r="R127" s="8">
        <f t="shared" si="14"/>
        <v>0</v>
      </c>
      <c r="S127" s="12">
        <f t="shared" si="15"/>
        <v>0</v>
      </c>
      <c r="T127" s="6"/>
    </row>
    <row r="128" spans="1:20" ht="20.25" thickTop="1" thickBot="1" x14ac:dyDescent="0.35">
      <c r="A128" s="3">
        <v>119</v>
      </c>
      <c r="B128" s="52"/>
      <c r="C128" s="14"/>
      <c r="D128" s="13"/>
      <c r="E128" s="17"/>
      <c r="F128" s="17"/>
      <c r="G128" s="17"/>
      <c r="H128" s="16">
        <f t="shared" si="12"/>
        <v>0</v>
      </c>
      <c r="I128" s="13"/>
      <c r="J128" s="14"/>
      <c r="K128" s="17"/>
      <c r="L128" s="18"/>
      <c r="M128" s="12">
        <f t="shared" si="13"/>
        <v>0</v>
      </c>
      <c r="N128" s="21"/>
      <c r="O128" s="17"/>
      <c r="P128" s="17"/>
      <c r="Q128" s="22"/>
      <c r="R128" s="8">
        <f t="shared" si="14"/>
        <v>0</v>
      </c>
      <c r="S128" s="12">
        <f t="shared" si="15"/>
        <v>0</v>
      </c>
      <c r="T128" s="6"/>
    </row>
    <row r="129" spans="1:20" ht="20.25" thickTop="1" thickBot="1" x14ac:dyDescent="0.35">
      <c r="A129" s="3">
        <v>120</v>
      </c>
      <c r="B129" s="52"/>
      <c r="C129" s="14"/>
      <c r="D129" s="13"/>
      <c r="E129" s="17"/>
      <c r="F129" s="17"/>
      <c r="G129" s="17"/>
      <c r="H129" s="16">
        <f t="shared" si="12"/>
        <v>0</v>
      </c>
      <c r="I129" s="13"/>
      <c r="J129" s="14"/>
      <c r="K129" s="17"/>
      <c r="L129" s="18"/>
      <c r="M129" s="12">
        <f t="shared" si="13"/>
        <v>0</v>
      </c>
      <c r="N129" s="21"/>
      <c r="O129" s="17"/>
      <c r="P129" s="17"/>
      <c r="Q129" s="22"/>
      <c r="R129" s="8">
        <f t="shared" si="14"/>
        <v>0</v>
      </c>
      <c r="S129" s="12">
        <f t="shared" si="15"/>
        <v>0</v>
      </c>
      <c r="T129" s="6"/>
    </row>
    <row r="130" spans="1:20" ht="20.25" thickTop="1" thickBot="1" x14ac:dyDescent="0.35">
      <c r="A130" s="3">
        <v>121</v>
      </c>
      <c r="B130" s="52"/>
      <c r="C130" s="14"/>
      <c r="D130" s="13"/>
      <c r="E130" s="17"/>
      <c r="F130" s="17"/>
      <c r="G130" s="17"/>
      <c r="H130" s="16">
        <f t="shared" si="12"/>
        <v>0</v>
      </c>
      <c r="I130" s="13"/>
      <c r="J130" s="14"/>
      <c r="K130" s="17"/>
      <c r="L130" s="18"/>
      <c r="M130" s="12">
        <f t="shared" si="13"/>
        <v>0</v>
      </c>
      <c r="N130" s="21"/>
      <c r="O130" s="17"/>
      <c r="P130" s="17"/>
      <c r="Q130" s="22"/>
      <c r="R130" s="8">
        <f t="shared" si="14"/>
        <v>0</v>
      </c>
      <c r="S130" s="12">
        <f t="shared" si="15"/>
        <v>0</v>
      </c>
      <c r="T130" s="6"/>
    </row>
    <row r="131" spans="1:20" ht="20.25" thickTop="1" thickBot="1" x14ac:dyDescent="0.35">
      <c r="A131" s="3">
        <v>122</v>
      </c>
      <c r="B131" s="52"/>
      <c r="C131" s="14"/>
      <c r="D131" s="13"/>
      <c r="E131" s="17"/>
      <c r="F131" s="17"/>
      <c r="G131" s="17"/>
      <c r="H131" s="16">
        <f t="shared" si="12"/>
        <v>0</v>
      </c>
      <c r="I131" s="13"/>
      <c r="J131" s="14"/>
      <c r="K131" s="17"/>
      <c r="L131" s="18"/>
      <c r="M131" s="12">
        <f t="shared" si="13"/>
        <v>0</v>
      </c>
      <c r="N131" s="21"/>
      <c r="O131" s="17"/>
      <c r="P131" s="17"/>
      <c r="Q131" s="22"/>
      <c r="R131" s="8">
        <f t="shared" si="14"/>
        <v>0</v>
      </c>
      <c r="S131" s="12">
        <f t="shared" si="15"/>
        <v>0</v>
      </c>
      <c r="T131" s="6"/>
    </row>
    <row r="132" spans="1:20" ht="20.25" thickTop="1" thickBot="1" x14ac:dyDescent="0.35">
      <c r="A132" s="3">
        <v>123</v>
      </c>
      <c r="B132" s="52"/>
      <c r="C132" s="14"/>
      <c r="D132" s="13"/>
      <c r="E132" s="17"/>
      <c r="F132" s="17"/>
      <c r="G132" s="17"/>
      <c r="H132" s="16">
        <f t="shared" si="12"/>
        <v>0</v>
      </c>
      <c r="I132" s="13"/>
      <c r="J132" s="14"/>
      <c r="K132" s="17"/>
      <c r="L132" s="18"/>
      <c r="M132" s="12">
        <f t="shared" si="13"/>
        <v>0</v>
      </c>
      <c r="N132" s="21"/>
      <c r="O132" s="17"/>
      <c r="P132" s="17"/>
      <c r="Q132" s="22"/>
      <c r="R132" s="8">
        <f t="shared" si="14"/>
        <v>0</v>
      </c>
      <c r="S132" s="12">
        <f t="shared" si="15"/>
        <v>0</v>
      </c>
      <c r="T132" s="6"/>
    </row>
    <row r="133" spans="1:20" ht="20.25" thickTop="1" thickBot="1" x14ac:dyDescent="0.35">
      <c r="A133" s="3">
        <v>124</v>
      </c>
      <c r="B133" s="52"/>
      <c r="C133" s="14"/>
      <c r="D133" s="13"/>
      <c r="E133" s="17"/>
      <c r="F133" s="17"/>
      <c r="G133" s="17"/>
      <c r="H133" s="16">
        <f t="shared" si="12"/>
        <v>0</v>
      </c>
      <c r="I133" s="13"/>
      <c r="J133" s="14"/>
      <c r="K133" s="17"/>
      <c r="L133" s="18"/>
      <c r="M133" s="12">
        <f t="shared" si="13"/>
        <v>0</v>
      </c>
      <c r="N133" s="21"/>
      <c r="O133" s="17"/>
      <c r="P133" s="17"/>
      <c r="Q133" s="22"/>
      <c r="R133" s="8">
        <f t="shared" si="14"/>
        <v>0</v>
      </c>
      <c r="S133" s="12">
        <f t="shared" si="15"/>
        <v>0</v>
      </c>
      <c r="T133" s="6"/>
    </row>
    <row r="134" spans="1:20" ht="20.25" thickTop="1" thickBot="1" x14ac:dyDescent="0.35">
      <c r="A134" s="3">
        <v>125</v>
      </c>
      <c r="B134" s="52"/>
      <c r="C134" s="14"/>
      <c r="D134" s="13"/>
      <c r="E134" s="17"/>
      <c r="F134" s="17"/>
      <c r="G134" s="17"/>
      <c r="H134" s="16">
        <f t="shared" si="12"/>
        <v>0</v>
      </c>
      <c r="I134" s="13"/>
      <c r="J134" s="14"/>
      <c r="K134" s="17"/>
      <c r="L134" s="18"/>
      <c r="M134" s="12">
        <f t="shared" si="13"/>
        <v>0</v>
      </c>
      <c r="N134" s="21"/>
      <c r="O134" s="17"/>
      <c r="P134" s="17"/>
      <c r="Q134" s="22"/>
      <c r="R134" s="8">
        <f t="shared" si="14"/>
        <v>0</v>
      </c>
      <c r="S134" s="12">
        <f t="shared" si="15"/>
        <v>0</v>
      </c>
      <c r="T134" s="6"/>
    </row>
    <row r="135" spans="1:20" ht="20.25" thickTop="1" thickBot="1" x14ac:dyDescent="0.35">
      <c r="A135" s="3">
        <v>126</v>
      </c>
      <c r="B135" s="52"/>
      <c r="C135" s="14"/>
      <c r="D135" s="13"/>
      <c r="E135" s="17"/>
      <c r="F135" s="17"/>
      <c r="G135" s="17"/>
      <c r="H135" s="16">
        <f t="shared" si="12"/>
        <v>0</v>
      </c>
      <c r="I135" s="13"/>
      <c r="J135" s="14"/>
      <c r="K135" s="17"/>
      <c r="L135" s="18"/>
      <c r="M135" s="12">
        <f t="shared" si="13"/>
        <v>0</v>
      </c>
      <c r="N135" s="21"/>
      <c r="O135" s="17"/>
      <c r="P135" s="17"/>
      <c r="Q135" s="22"/>
      <c r="R135" s="8">
        <f t="shared" si="14"/>
        <v>0</v>
      </c>
      <c r="S135" s="12">
        <f t="shared" si="15"/>
        <v>0</v>
      </c>
      <c r="T135" s="6"/>
    </row>
    <row r="136" spans="1:20" ht="20.25" thickTop="1" thickBot="1" x14ac:dyDescent="0.35">
      <c r="A136" s="3">
        <v>127</v>
      </c>
      <c r="B136" s="52"/>
      <c r="C136" s="14"/>
      <c r="D136" s="13"/>
      <c r="E136" s="17"/>
      <c r="F136" s="17"/>
      <c r="G136" s="17"/>
      <c r="H136" s="16">
        <f t="shared" si="12"/>
        <v>0</v>
      </c>
      <c r="I136" s="13"/>
      <c r="J136" s="14"/>
      <c r="K136" s="17"/>
      <c r="L136" s="18"/>
      <c r="M136" s="12">
        <f t="shared" si="13"/>
        <v>0</v>
      </c>
      <c r="N136" s="21"/>
      <c r="O136" s="17"/>
      <c r="P136" s="17"/>
      <c r="Q136" s="22"/>
      <c r="R136" s="8">
        <f t="shared" si="14"/>
        <v>0</v>
      </c>
      <c r="S136" s="12">
        <f t="shared" si="15"/>
        <v>0</v>
      </c>
      <c r="T136" s="6"/>
    </row>
    <row r="137" spans="1:20" ht="20.25" thickTop="1" thickBot="1" x14ac:dyDescent="0.35">
      <c r="A137" s="3">
        <v>128</v>
      </c>
      <c r="B137" s="52"/>
      <c r="C137" s="14"/>
      <c r="D137" s="13"/>
      <c r="E137" s="17"/>
      <c r="F137" s="17"/>
      <c r="G137" s="17"/>
      <c r="H137" s="16">
        <f t="shared" si="12"/>
        <v>0</v>
      </c>
      <c r="I137" s="13"/>
      <c r="J137" s="14"/>
      <c r="K137" s="17"/>
      <c r="L137" s="18"/>
      <c r="M137" s="12">
        <f t="shared" si="13"/>
        <v>0</v>
      </c>
      <c r="N137" s="21"/>
      <c r="O137" s="17"/>
      <c r="P137" s="17"/>
      <c r="Q137" s="22"/>
      <c r="R137" s="8">
        <f t="shared" si="14"/>
        <v>0</v>
      </c>
      <c r="S137" s="12">
        <f t="shared" si="15"/>
        <v>0</v>
      </c>
      <c r="T137" s="6"/>
    </row>
    <row r="138" spans="1:20" ht="20.25" thickTop="1" thickBot="1" x14ac:dyDescent="0.35">
      <c r="A138" s="3">
        <v>129</v>
      </c>
      <c r="B138" s="52"/>
      <c r="C138" s="14"/>
      <c r="D138" s="13"/>
      <c r="E138" s="17"/>
      <c r="F138" s="17"/>
      <c r="G138" s="17"/>
      <c r="H138" s="16">
        <f t="shared" si="12"/>
        <v>0</v>
      </c>
      <c r="I138" s="13"/>
      <c r="J138" s="14"/>
      <c r="K138" s="17"/>
      <c r="L138" s="18"/>
      <c r="M138" s="12">
        <f t="shared" si="13"/>
        <v>0</v>
      </c>
      <c r="N138" s="21"/>
      <c r="O138" s="17"/>
      <c r="P138" s="17"/>
      <c r="Q138" s="22"/>
      <c r="R138" s="8">
        <f t="shared" si="14"/>
        <v>0</v>
      </c>
      <c r="S138" s="12">
        <f t="shared" si="15"/>
        <v>0</v>
      </c>
      <c r="T138" s="6"/>
    </row>
    <row r="139" spans="1:20" ht="20.25" thickTop="1" thickBot="1" x14ac:dyDescent="0.35">
      <c r="A139" s="3">
        <v>130</v>
      </c>
      <c r="B139" s="52"/>
      <c r="C139" s="14"/>
      <c r="D139" s="13"/>
      <c r="E139" s="17"/>
      <c r="F139" s="17"/>
      <c r="G139" s="17"/>
      <c r="H139" s="16">
        <f t="shared" si="12"/>
        <v>0</v>
      </c>
      <c r="I139" s="13"/>
      <c r="J139" s="14"/>
      <c r="K139" s="17"/>
      <c r="L139" s="18"/>
      <c r="M139" s="12">
        <f t="shared" si="13"/>
        <v>0</v>
      </c>
      <c r="N139" s="21"/>
      <c r="O139" s="17"/>
      <c r="P139" s="17"/>
      <c r="Q139" s="22"/>
      <c r="R139" s="8">
        <f t="shared" si="14"/>
        <v>0</v>
      </c>
      <c r="S139" s="12">
        <f t="shared" si="15"/>
        <v>0</v>
      </c>
      <c r="T139" s="6"/>
    </row>
    <row r="140" spans="1:20" ht="20.25" thickTop="1" thickBot="1" x14ac:dyDescent="0.35">
      <c r="A140" s="3">
        <v>131</v>
      </c>
      <c r="B140" s="52"/>
      <c r="C140" s="14"/>
      <c r="D140" s="13"/>
      <c r="E140" s="17"/>
      <c r="F140" s="17"/>
      <c r="G140" s="17"/>
      <c r="H140" s="16">
        <f t="shared" si="12"/>
        <v>0</v>
      </c>
      <c r="I140" s="13"/>
      <c r="J140" s="14"/>
      <c r="K140" s="17"/>
      <c r="L140" s="18"/>
      <c r="M140" s="12">
        <f t="shared" si="13"/>
        <v>0</v>
      </c>
      <c r="N140" s="21"/>
      <c r="O140" s="17"/>
      <c r="P140" s="17"/>
      <c r="Q140" s="22"/>
      <c r="R140" s="8">
        <f t="shared" si="14"/>
        <v>0</v>
      </c>
      <c r="S140" s="12">
        <f t="shared" si="15"/>
        <v>0</v>
      </c>
      <c r="T140" s="6"/>
    </row>
    <row r="141" spans="1:20" ht="20.25" thickTop="1" thickBot="1" x14ac:dyDescent="0.35">
      <c r="A141" s="3">
        <v>132</v>
      </c>
      <c r="B141" s="52"/>
      <c r="C141" s="14"/>
      <c r="D141" s="13"/>
      <c r="E141" s="17"/>
      <c r="F141" s="17"/>
      <c r="G141" s="17"/>
      <c r="H141" s="16">
        <f t="shared" si="12"/>
        <v>0</v>
      </c>
      <c r="I141" s="13"/>
      <c r="J141" s="14"/>
      <c r="K141" s="17"/>
      <c r="L141" s="18"/>
      <c r="M141" s="12">
        <f t="shared" si="13"/>
        <v>0</v>
      </c>
      <c r="N141" s="21"/>
      <c r="O141" s="17"/>
      <c r="P141" s="17"/>
      <c r="Q141" s="22"/>
      <c r="R141" s="8">
        <f t="shared" si="14"/>
        <v>0</v>
      </c>
      <c r="S141" s="12">
        <f t="shared" si="15"/>
        <v>0</v>
      </c>
      <c r="T141" s="6"/>
    </row>
    <row r="142" spans="1:20" ht="20.25" thickTop="1" thickBot="1" x14ac:dyDescent="0.35">
      <c r="A142" s="3">
        <v>133</v>
      </c>
      <c r="B142" s="52"/>
      <c r="C142" s="14"/>
      <c r="D142" s="13"/>
      <c r="E142" s="17"/>
      <c r="F142" s="17"/>
      <c r="G142" s="17"/>
      <c r="H142" s="16">
        <f t="shared" si="12"/>
        <v>0</v>
      </c>
      <c r="I142" s="13"/>
      <c r="J142" s="14"/>
      <c r="K142" s="17"/>
      <c r="L142" s="18"/>
      <c r="M142" s="12">
        <f t="shared" si="13"/>
        <v>0</v>
      </c>
      <c r="N142" s="21"/>
      <c r="O142" s="17"/>
      <c r="P142" s="17"/>
      <c r="Q142" s="22"/>
      <c r="R142" s="8">
        <f t="shared" si="14"/>
        <v>0</v>
      </c>
      <c r="S142" s="12">
        <f t="shared" si="15"/>
        <v>0</v>
      </c>
      <c r="T142" s="6"/>
    </row>
    <row r="143" spans="1:20" ht="20.25" thickTop="1" thickBot="1" x14ac:dyDescent="0.35">
      <c r="A143" s="3">
        <v>134</v>
      </c>
      <c r="B143" s="52"/>
      <c r="C143" s="14"/>
      <c r="D143" s="13"/>
      <c r="E143" s="17"/>
      <c r="F143" s="17"/>
      <c r="G143" s="17"/>
      <c r="H143" s="16">
        <f t="shared" si="12"/>
        <v>0</v>
      </c>
      <c r="I143" s="13"/>
      <c r="J143" s="14"/>
      <c r="K143" s="17"/>
      <c r="L143" s="18"/>
      <c r="M143" s="12">
        <f t="shared" si="13"/>
        <v>0</v>
      </c>
      <c r="N143" s="21"/>
      <c r="O143" s="17"/>
      <c r="P143" s="17"/>
      <c r="Q143" s="22"/>
      <c r="R143" s="8">
        <f t="shared" si="14"/>
        <v>0</v>
      </c>
      <c r="S143" s="12">
        <f t="shared" si="15"/>
        <v>0</v>
      </c>
      <c r="T143" s="6"/>
    </row>
    <row r="144" spans="1:20" ht="20.25" thickTop="1" thickBot="1" x14ac:dyDescent="0.35">
      <c r="A144" s="3">
        <v>135</v>
      </c>
      <c r="B144" s="52"/>
      <c r="C144" s="14"/>
      <c r="D144" s="13"/>
      <c r="E144" s="17"/>
      <c r="F144" s="17"/>
      <c r="G144" s="17"/>
      <c r="H144" s="16">
        <f t="shared" si="12"/>
        <v>0</v>
      </c>
      <c r="I144" s="13"/>
      <c r="J144" s="14"/>
      <c r="K144" s="17"/>
      <c r="L144" s="18"/>
      <c r="M144" s="12">
        <f t="shared" si="13"/>
        <v>0</v>
      </c>
      <c r="N144" s="21"/>
      <c r="O144" s="17"/>
      <c r="P144" s="17"/>
      <c r="Q144" s="22"/>
      <c r="R144" s="8">
        <f t="shared" si="14"/>
        <v>0</v>
      </c>
      <c r="S144" s="12">
        <f t="shared" si="15"/>
        <v>0</v>
      </c>
      <c r="T144" s="6"/>
    </row>
    <row r="145" spans="1:20" ht="20.25" thickTop="1" thickBot="1" x14ac:dyDescent="0.35">
      <c r="A145" s="3">
        <v>136</v>
      </c>
      <c r="B145" s="52"/>
      <c r="C145" s="14"/>
      <c r="D145" s="13"/>
      <c r="E145" s="17"/>
      <c r="F145" s="17"/>
      <c r="G145" s="17"/>
      <c r="H145" s="16">
        <f t="shared" si="12"/>
        <v>0</v>
      </c>
      <c r="I145" s="13"/>
      <c r="J145" s="14"/>
      <c r="K145" s="17"/>
      <c r="L145" s="18"/>
      <c r="M145" s="12">
        <f t="shared" si="13"/>
        <v>0</v>
      </c>
      <c r="N145" s="21"/>
      <c r="O145" s="17"/>
      <c r="P145" s="17"/>
      <c r="Q145" s="22"/>
      <c r="R145" s="8">
        <f t="shared" si="14"/>
        <v>0</v>
      </c>
      <c r="S145" s="12">
        <f t="shared" si="15"/>
        <v>0</v>
      </c>
      <c r="T145" s="6"/>
    </row>
    <row r="146" spans="1:20" ht="20.25" thickTop="1" thickBot="1" x14ac:dyDescent="0.35">
      <c r="A146" s="3">
        <v>137</v>
      </c>
      <c r="B146" s="52"/>
      <c r="C146" s="14"/>
      <c r="D146" s="13"/>
      <c r="E146" s="17"/>
      <c r="F146" s="17"/>
      <c r="G146" s="17"/>
      <c r="H146" s="16">
        <f t="shared" si="12"/>
        <v>0</v>
      </c>
      <c r="I146" s="13"/>
      <c r="J146" s="14"/>
      <c r="K146" s="17"/>
      <c r="L146" s="18"/>
      <c r="M146" s="12">
        <f t="shared" si="13"/>
        <v>0</v>
      </c>
      <c r="N146" s="21"/>
      <c r="O146" s="17"/>
      <c r="P146" s="17"/>
      <c r="Q146" s="22"/>
      <c r="R146" s="8">
        <f t="shared" si="14"/>
        <v>0</v>
      </c>
      <c r="S146" s="12">
        <f t="shared" si="15"/>
        <v>0</v>
      </c>
      <c r="T146" s="6"/>
    </row>
    <row r="147" spans="1:20" ht="20.25" thickTop="1" thickBot="1" x14ac:dyDescent="0.35">
      <c r="A147" s="3">
        <v>138</v>
      </c>
      <c r="B147" s="52"/>
      <c r="C147" s="14"/>
      <c r="D147" s="13"/>
      <c r="E147" s="17"/>
      <c r="F147" s="17"/>
      <c r="G147" s="17"/>
      <c r="H147" s="16">
        <f t="shared" si="12"/>
        <v>0</v>
      </c>
      <c r="I147" s="13"/>
      <c r="J147" s="14"/>
      <c r="K147" s="17"/>
      <c r="L147" s="18"/>
      <c r="M147" s="12">
        <f t="shared" si="13"/>
        <v>0</v>
      </c>
      <c r="N147" s="21"/>
      <c r="O147" s="17"/>
      <c r="P147" s="17"/>
      <c r="Q147" s="22"/>
      <c r="R147" s="8">
        <f t="shared" si="14"/>
        <v>0</v>
      </c>
      <c r="S147" s="12">
        <f t="shared" si="15"/>
        <v>0</v>
      </c>
      <c r="T147" s="6"/>
    </row>
    <row r="148" spans="1:20" ht="20.25" thickTop="1" thickBot="1" x14ac:dyDescent="0.35">
      <c r="A148" s="3">
        <v>139</v>
      </c>
      <c r="B148" s="52"/>
      <c r="C148" s="14"/>
      <c r="D148" s="13"/>
      <c r="E148" s="17"/>
      <c r="F148" s="17"/>
      <c r="G148" s="17"/>
      <c r="H148" s="16">
        <f t="shared" si="12"/>
        <v>0</v>
      </c>
      <c r="I148" s="13"/>
      <c r="J148" s="14"/>
      <c r="K148" s="17"/>
      <c r="L148" s="18"/>
      <c r="M148" s="12">
        <f t="shared" si="13"/>
        <v>0</v>
      </c>
      <c r="N148" s="21"/>
      <c r="O148" s="17"/>
      <c r="P148" s="17"/>
      <c r="Q148" s="22"/>
      <c r="R148" s="8">
        <f t="shared" si="14"/>
        <v>0</v>
      </c>
      <c r="S148" s="12">
        <f t="shared" si="15"/>
        <v>0</v>
      </c>
      <c r="T148" s="6"/>
    </row>
    <row r="149" spans="1:20" ht="20.25" thickTop="1" thickBot="1" x14ac:dyDescent="0.35">
      <c r="A149" s="3">
        <v>140</v>
      </c>
      <c r="B149" s="52"/>
      <c r="C149" s="14"/>
      <c r="D149" s="13"/>
      <c r="E149" s="17"/>
      <c r="F149" s="17"/>
      <c r="G149" s="17"/>
      <c r="H149" s="16">
        <f t="shared" si="12"/>
        <v>0</v>
      </c>
      <c r="I149" s="13"/>
      <c r="J149" s="14"/>
      <c r="K149" s="17"/>
      <c r="L149" s="18"/>
      <c r="M149" s="12">
        <f t="shared" si="13"/>
        <v>0</v>
      </c>
      <c r="N149" s="21"/>
      <c r="O149" s="17"/>
      <c r="P149" s="17"/>
      <c r="Q149" s="22"/>
      <c r="R149" s="8">
        <f t="shared" si="14"/>
        <v>0</v>
      </c>
      <c r="S149" s="12">
        <f t="shared" si="15"/>
        <v>0</v>
      </c>
      <c r="T149" s="6"/>
    </row>
    <row r="150" spans="1:20" ht="20.25" thickTop="1" thickBot="1" x14ac:dyDescent="0.35">
      <c r="A150" s="3">
        <v>141</v>
      </c>
      <c r="B150" s="52"/>
      <c r="C150" s="14"/>
      <c r="D150" s="13"/>
      <c r="E150" s="17"/>
      <c r="F150" s="17"/>
      <c r="G150" s="17"/>
      <c r="H150" s="16">
        <f t="shared" si="12"/>
        <v>0</v>
      </c>
      <c r="I150" s="13"/>
      <c r="J150" s="14"/>
      <c r="K150" s="17"/>
      <c r="L150" s="18"/>
      <c r="M150" s="12">
        <f t="shared" si="13"/>
        <v>0</v>
      </c>
      <c r="N150" s="21"/>
      <c r="O150" s="17"/>
      <c r="P150" s="17"/>
      <c r="Q150" s="22"/>
      <c r="R150" s="8">
        <f t="shared" si="14"/>
        <v>0</v>
      </c>
      <c r="S150" s="12">
        <f t="shared" si="15"/>
        <v>0</v>
      </c>
      <c r="T150" s="6"/>
    </row>
    <row r="151" spans="1:20" ht="20.25" thickTop="1" thickBot="1" x14ac:dyDescent="0.35">
      <c r="A151" s="3">
        <v>142</v>
      </c>
      <c r="B151" s="52"/>
      <c r="C151" s="14"/>
      <c r="D151" s="13"/>
      <c r="E151" s="17"/>
      <c r="F151" s="17"/>
      <c r="G151" s="17"/>
      <c r="H151" s="16">
        <f t="shared" si="12"/>
        <v>0</v>
      </c>
      <c r="I151" s="13"/>
      <c r="J151" s="14"/>
      <c r="K151" s="17"/>
      <c r="L151" s="18"/>
      <c r="M151" s="12">
        <f t="shared" si="13"/>
        <v>0</v>
      </c>
      <c r="N151" s="21"/>
      <c r="O151" s="17"/>
      <c r="P151" s="17"/>
      <c r="Q151" s="22"/>
      <c r="R151" s="8">
        <f t="shared" si="14"/>
        <v>0</v>
      </c>
      <c r="S151" s="12">
        <f t="shared" si="15"/>
        <v>0</v>
      </c>
      <c r="T151" s="6"/>
    </row>
    <row r="152" spans="1:20" ht="20.25" thickTop="1" thickBot="1" x14ac:dyDescent="0.35">
      <c r="A152" s="3">
        <v>143</v>
      </c>
      <c r="B152" s="52"/>
      <c r="C152" s="14"/>
      <c r="D152" s="13"/>
      <c r="E152" s="17"/>
      <c r="F152" s="17"/>
      <c r="G152" s="17"/>
      <c r="H152" s="16">
        <f t="shared" si="12"/>
        <v>0</v>
      </c>
      <c r="I152" s="13"/>
      <c r="J152" s="14"/>
      <c r="K152" s="17"/>
      <c r="L152" s="18"/>
      <c r="M152" s="12">
        <f t="shared" si="13"/>
        <v>0</v>
      </c>
      <c r="N152" s="21"/>
      <c r="O152" s="17"/>
      <c r="P152" s="17"/>
      <c r="Q152" s="22"/>
      <c r="R152" s="8">
        <f t="shared" si="14"/>
        <v>0</v>
      </c>
      <c r="S152" s="12">
        <f t="shared" si="15"/>
        <v>0</v>
      </c>
      <c r="T152" s="6"/>
    </row>
    <row r="153" spans="1:20" ht="20.25" thickTop="1" thickBot="1" x14ac:dyDescent="0.35">
      <c r="A153" s="3">
        <v>144</v>
      </c>
      <c r="B153" s="52"/>
      <c r="C153" s="14"/>
      <c r="D153" s="13"/>
      <c r="E153" s="17"/>
      <c r="F153" s="17"/>
      <c r="G153" s="17"/>
      <c r="H153" s="16">
        <f t="shared" si="12"/>
        <v>0</v>
      </c>
      <c r="I153" s="13"/>
      <c r="J153" s="14"/>
      <c r="K153" s="17"/>
      <c r="L153" s="18"/>
      <c r="M153" s="12">
        <f t="shared" si="13"/>
        <v>0</v>
      </c>
      <c r="N153" s="21"/>
      <c r="O153" s="17"/>
      <c r="P153" s="17"/>
      <c r="Q153" s="22"/>
      <c r="R153" s="8">
        <f t="shared" si="14"/>
        <v>0</v>
      </c>
      <c r="S153" s="12">
        <f t="shared" si="15"/>
        <v>0</v>
      </c>
      <c r="T153" s="6"/>
    </row>
    <row r="154" spans="1:20" ht="20.25" thickTop="1" thickBot="1" x14ac:dyDescent="0.35">
      <c r="A154" s="3">
        <v>145</v>
      </c>
      <c r="B154" s="52"/>
      <c r="C154" s="14"/>
      <c r="D154" s="13"/>
      <c r="E154" s="17"/>
      <c r="F154" s="17"/>
      <c r="G154" s="17"/>
      <c r="H154" s="16">
        <f t="shared" si="12"/>
        <v>0</v>
      </c>
      <c r="I154" s="13"/>
      <c r="J154" s="14"/>
      <c r="K154" s="17"/>
      <c r="L154" s="18"/>
      <c r="M154" s="12">
        <f t="shared" si="13"/>
        <v>0</v>
      </c>
      <c r="N154" s="21"/>
      <c r="O154" s="17"/>
      <c r="P154" s="17"/>
      <c r="Q154" s="22"/>
      <c r="R154" s="8">
        <f t="shared" si="14"/>
        <v>0</v>
      </c>
      <c r="S154" s="12">
        <f t="shared" si="15"/>
        <v>0</v>
      </c>
      <c r="T154" s="6"/>
    </row>
    <row r="155" spans="1:20" ht="20.25" thickTop="1" thickBot="1" x14ac:dyDescent="0.35">
      <c r="A155" s="3">
        <v>146</v>
      </c>
      <c r="B155" s="52"/>
      <c r="C155" s="14"/>
      <c r="D155" s="13"/>
      <c r="E155" s="17"/>
      <c r="F155" s="17"/>
      <c r="G155" s="17"/>
      <c r="H155" s="16">
        <f t="shared" si="12"/>
        <v>0</v>
      </c>
      <c r="I155" s="13"/>
      <c r="J155" s="14"/>
      <c r="K155" s="17"/>
      <c r="L155" s="18"/>
      <c r="M155" s="12">
        <f t="shared" si="13"/>
        <v>0</v>
      </c>
      <c r="N155" s="21"/>
      <c r="O155" s="17"/>
      <c r="P155" s="17"/>
      <c r="Q155" s="22"/>
      <c r="R155" s="8">
        <f t="shared" si="14"/>
        <v>0</v>
      </c>
      <c r="S155" s="12">
        <f t="shared" si="15"/>
        <v>0</v>
      </c>
      <c r="T155" s="6"/>
    </row>
    <row r="156" spans="1:20" ht="20.25" thickTop="1" thickBot="1" x14ac:dyDescent="0.35">
      <c r="A156" s="3">
        <v>147</v>
      </c>
      <c r="B156" s="52"/>
      <c r="C156" s="14"/>
      <c r="D156" s="13"/>
      <c r="E156" s="17"/>
      <c r="F156" s="17"/>
      <c r="G156" s="17"/>
      <c r="H156" s="16">
        <f t="shared" si="12"/>
        <v>0</v>
      </c>
      <c r="I156" s="13"/>
      <c r="J156" s="14"/>
      <c r="K156" s="17"/>
      <c r="L156" s="18"/>
      <c r="M156" s="12">
        <f t="shared" si="13"/>
        <v>0</v>
      </c>
      <c r="N156" s="21"/>
      <c r="O156" s="17"/>
      <c r="P156" s="17"/>
      <c r="Q156" s="22"/>
      <c r="R156" s="8">
        <f t="shared" si="14"/>
        <v>0</v>
      </c>
      <c r="S156" s="12">
        <f t="shared" si="15"/>
        <v>0</v>
      </c>
      <c r="T156" s="6"/>
    </row>
    <row r="157" spans="1:20" ht="20.25" thickTop="1" thickBot="1" x14ac:dyDescent="0.35">
      <c r="A157" s="3">
        <v>148</v>
      </c>
      <c r="B157" s="52"/>
      <c r="C157" s="14"/>
      <c r="D157" s="13"/>
      <c r="E157" s="17"/>
      <c r="F157" s="17"/>
      <c r="G157" s="17"/>
      <c r="H157" s="16">
        <f t="shared" si="12"/>
        <v>0</v>
      </c>
      <c r="I157" s="13"/>
      <c r="J157" s="14"/>
      <c r="K157" s="17"/>
      <c r="L157" s="18"/>
      <c r="M157" s="12">
        <f t="shared" si="13"/>
        <v>0</v>
      </c>
      <c r="N157" s="21"/>
      <c r="O157" s="17"/>
      <c r="P157" s="17"/>
      <c r="Q157" s="22"/>
      <c r="R157" s="8">
        <f t="shared" si="14"/>
        <v>0</v>
      </c>
      <c r="S157" s="12">
        <f t="shared" si="15"/>
        <v>0</v>
      </c>
      <c r="T157" s="6"/>
    </row>
    <row r="158" spans="1:20" ht="20.25" thickTop="1" thickBot="1" x14ac:dyDescent="0.35">
      <c r="A158" s="3">
        <v>149</v>
      </c>
      <c r="B158" s="52"/>
      <c r="C158" s="14"/>
      <c r="D158" s="13"/>
      <c r="E158" s="17"/>
      <c r="F158" s="17"/>
      <c r="G158" s="17"/>
      <c r="H158" s="16">
        <f t="shared" si="12"/>
        <v>0</v>
      </c>
      <c r="I158" s="13"/>
      <c r="J158" s="14"/>
      <c r="K158" s="17"/>
      <c r="L158" s="18"/>
      <c r="M158" s="12">
        <f t="shared" si="13"/>
        <v>0</v>
      </c>
      <c r="N158" s="21"/>
      <c r="O158" s="17"/>
      <c r="P158" s="17"/>
      <c r="Q158" s="22"/>
      <c r="R158" s="8">
        <f t="shared" si="14"/>
        <v>0</v>
      </c>
      <c r="S158" s="12">
        <f t="shared" si="15"/>
        <v>0</v>
      </c>
      <c r="T158" s="6"/>
    </row>
    <row r="159" spans="1:20" ht="20.25" thickTop="1" thickBot="1" x14ac:dyDescent="0.35">
      <c r="A159" s="3">
        <v>150</v>
      </c>
      <c r="B159" s="52"/>
      <c r="C159" s="14"/>
      <c r="D159" s="13"/>
      <c r="E159" s="17"/>
      <c r="F159" s="17"/>
      <c r="G159" s="17"/>
      <c r="H159" s="16">
        <f t="shared" si="12"/>
        <v>0</v>
      </c>
      <c r="I159" s="13"/>
      <c r="J159" s="14"/>
      <c r="K159" s="17"/>
      <c r="L159" s="18"/>
      <c r="M159" s="12">
        <f t="shared" si="13"/>
        <v>0</v>
      </c>
      <c r="N159" s="21"/>
      <c r="O159" s="17"/>
      <c r="P159" s="17"/>
      <c r="Q159" s="22"/>
      <c r="R159" s="8">
        <f t="shared" si="14"/>
        <v>0</v>
      </c>
      <c r="S159" s="12">
        <f t="shared" si="15"/>
        <v>0</v>
      </c>
      <c r="T159" s="6"/>
    </row>
    <row r="160" spans="1:20" ht="20.25" thickTop="1" thickBot="1" x14ac:dyDescent="0.35">
      <c r="A160" s="3">
        <v>151</v>
      </c>
      <c r="B160" s="52"/>
      <c r="C160" s="14"/>
      <c r="D160" s="13"/>
      <c r="E160" s="17"/>
      <c r="F160" s="17"/>
      <c r="G160" s="17"/>
      <c r="H160" s="16">
        <f t="shared" si="12"/>
        <v>0</v>
      </c>
      <c r="I160" s="13"/>
      <c r="J160" s="14"/>
      <c r="K160" s="17"/>
      <c r="L160" s="18"/>
      <c r="M160" s="12">
        <f t="shared" si="13"/>
        <v>0</v>
      </c>
      <c r="N160" s="21"/>
      <c r="O160" s="17"/>
      <c r="P160" s="17"/>
      <c r="Q160" s="22"/>
      <c r="R160" s="8">
        <f t="shared" si="14"/>
        <v>0</v>
      </c>
      <c r="S160" s="12">
        <f t="shared" si="15"/>
        <v>0</v>
      </c>
      <c r="T160" s="6"/>
    </row>
    <row r="161" spans="1:20" ht="20.25" thickTop="1" thickBot="1" x14ac:dyDescent="0.35">
      <c r="A161" s="3">
        <v>152</v>
      </c>
      <c r="B161" s="52"/>
      <c r="C161" s="14"/>
      <c r="D161" s="13"/>
      <c r="E161" s="17"/>
      <c r="F161" s="17"/>
      <c r="G161" s="17"/>
      <c r="H161" s="16">
        <f t="shared" si="12"/>
        <v>0</v>
      </c>
      <c r="I161" s="13"/>
      <c r="J161" s="14"/>
      <c r="K161" s="17"/>
      <c r="L161" s="18"/>
      <c r="M161" s="12">
        <f t="shared" si="13"/>
        <v>0</v>
      </c>
      <c r="N161" s="21"/>
      <c r="O161" s="17"/>
      <c r="P161" s="17"/>
      <c r="Q161" s="22"/>
      <c r="R161" s="8">
        <f t="shared" si="14"/>
        <v>0</v>
      </c>
      <c r="S161" s="12">
        <f t="shared" si="15"/>
        <v>0</v>
      </c>
      <c r="T161" s="6"/>
    </row>
    <row r="162" spans="1:20" ht="20.25" thickTop="1" thickBot="1" x14ac:dyDescent="0.35">
      <c r="A162" s="3">
        <v>153</v>
      </c>
      <c r="B162" s="52"/>
      <c r="C162" s="14"/>
      <c r="D162" s="13"/>
      <c r="E162" s="17"/>
      <c r="F162" s="17"/>
      <c r="G162" s="17"/>
      <c r="H162" s="16">
        <f t="shared" si="12"/>
        <v>0</v>
      </c>
      <c r="I162" s="13"/>
      <c r="J162" s="14"/>
      <c r="K162" s="17"/>
      <c r="L162" s="18"/>
      <c r="M162" s="12">
        <f t="shared" si="13"/>
        <v>0</v>
      </c>
      <c r="N162" s="21"/>
      <c r="O162" s="17"/>
      <c r="P162" s="17"/>
      <c r="Q162" s="22"/>
      <c r="R162" s="8">
        <f t="shared" si="14"/>
        <v>0</v>
      </c>
      <c r="S162" s="12">
        <f t="shared" si="15"/>
        <v>0</v>
      </c>
      <c r="T162" s="6"/>
    </row>
    <row r="163" spans="1:20" ht="20.25" thickTop="1" thickBot="1" x14ac:dyDescent="0.35">
      <c r="A163" s="3">
        <v>154</v>
      </c>
      <c r="B163" s="52"/>
      <c r="C163" s="14"/>
      <c r="D163" s="13"/>
      <c r="E163" s="17"/>
      <c r="F163" s="17"/>
      <c r="G163" s="17"/>
      <c r="H163" s="16">
        <f t="shared" si="12"/>
        <v>0</v>
      </c>
      <c r="I163" s="13"/>
      <c r="J163" s="14"/>
      <c r="K163" s="17"/>
      <c r="L163" s="18"/>
      <c r="M163" s="12">
        <f t="shared" si="13"/>
        <v>0</v>
      </c>
      <c r="N163" s="21"/>
      <c r="O163" s="17"/>
      <c r="P163" s="17"/>
      <c r="Q163" s="22"/>
      <c r="R163" s="8">
        <f t="shared" si="14"/>
        <v>0</v>
      </c>
      <c r="S163" s="12">
        <f t="shared" si="15"/>
        <v>0</v>
      </c>
      <c r="T163" s="6"/>
    </row>
    <row r="164" spans="1:20" ht="20.25" thickTop="1" thickBot="1" x14ac:dyDescent="0.35">
      <c r="A164" s="3">
        <v>155</v>
      </c>
      <c r="B164" s="52"/>
      <c r="C164" s="14"/>
      <c r="D164" s="13"/>
      <c r="E164" s="17"/>
      <c r="F164" s="17"/>
      <c r="G164" s="17"/>
      <c r="H164" s="16">
        <f t="shared" si="12"/>
        <v>0</v>
      </c>
      <c r="I164" s="13"/>
      <c r="J164" s="14"/>
      <c r="K164" s="17"/>
      <c r="L164" s="18"/>
      <c r="M164" s="12">
        <f t="shared" si="13"/>
        <v>0</v>
      </c>
      <c r="N164" s="21"/>
      <c r="O164" s="17"/>
      <c r="P164" s="17"/>
      <c r="Q164" s="22"/>
      <c r="R164" s="8">
        <f t="shared" si="14"/>
        <v>0</v>
      </c>
      <c r="S164" s="12">
        <f t="shared" si="15"/>
        <v>0</v>
      </c>
      <c r="T164" s="6"/>
    </row>
    <row r="165" spans="1:20" ht="20.25" thickTop="1" thickBot="1" x14ac:dyDescent="0.35">
      <c r="A165" s="3">
        <v>156</v>
      </c>
      <c r="B165" s="52"/>
      <c r="C165" s="14"/>
      <c r="D165" s="13"/>
      <c r="E165" s="17"/>
      <c r="F165" s="17"/>
      <c r="G165" s="17"/>
      <c r="H165" s="16">
        <f t="shared" si="12"/>
        <v>0</v>
      </c>
      <c r="I165" s="13"/>
      <c r="J165" s="14"/>
      <c r="K165" s="17"/>
      <c r="L165" s="18"/>
      <c r="M165" s="12">
        <f t="shared" si="13"/>
        <v>0</v>
      </c>
      <c r="N165" s="21"/>
      <c r="O165" s="17"/>
      <c r="P165" s="17"/>
      <c r="Q165" s="22"/>
      <c r="R165" s="8">
        <f t="shared" si="14"/>
        <v>0</v>
      </c>
      <c r="S165" s="12">
        <f t="shared" si="15"/>
        <v>0</v>
      </c>
      <c r="T165" s="6"/>
    </row>
    <row r="166" spans="1:20" ht="20.25" thickTop="1" thickBot="1" x14ac:dyDescent="0.35">
      <c r="A166" s="3">
        <v>157</v>
      </c>
      <c r="B166" s="52"/>
      <c r="C166" s="14"/>
      <c r="D166" s="13"/>
      <c r="E166" s="17"/>
      <c r="F166" s="17"/>
      <c r="G166" s="17"/>
      <c r="H166" s="16">
        <f t="shared" si="12"/>
        <v>0</v>
      </c>
      <c r="I166" s="13"/>
      <c r="J166" s="14"/>
      <c r="K166" s="17"/>
      <c r="L166" s="18"/>
      <c r="M166" s="12">
        <f t="shared" si="13"/>
        <v>0</v>
      </c>
      <c r="N166" s="21"/>
      <c r="O166" s="17"/>
      <c r="P166" s="17"/>
      <c r="Q166" s="22"/>
      <c r="R166" s="8">
        <f t="shared" si="14"/>
        <v>0</v>
      </c>
      <c r="S166" s="12">
        <f t="shared" si="15"/>
        <v>0</v>
      </c>
      <c r="T166" s="6"/>
    </row>
    <row r="167" spans="1:20" ht="20.25" thickTop="1" thickBot="1" x14ac:dyDescent="0.35">
      <c r="A167" s="3">
        <v>158</v>
      </c>
      <c r="B167" s="52"/>
      <c r="C167" s="14"/>
      <c r="D167" s="13"/>
      <c r="E167" s="17"/>
      <c r="F167" s="17"/>
      <c r="G167" s="17"/>
      <c r="H167" s="16">
        <f t="shared" si="12"/>
        <v>0</v>
      </c>
      <c r="I167" s="13"/>
      <c r="J167" s="14"/>
      <c r="K167" s="17"/>
      <c r="L167" s="18"/>
      <c r="M167" s="12">
        <f t="shared" si="13"/>
        <v>0</v>
      </c>
      <c r="N167" s="21"/>
      <c r="O167" s="17"/>
      <c r="P167" s="17"/>
      <c r="Q167" s="22"/>
      <c r="R167" s="8">
        <f t="shared" si="14"/>
        <v>0</v>
      </c>
      <c r="S167" s="12">
        <f t="shared" si="15"/>
        <v>0</v>
      </c>
      <c r="T167" s="6"/>
    </row>
    <row r="168" spans="1:20" ht="20.25" thickTop="1" thickBot="1" x14ac:dyDescent="0.35">
      <c r="A168" s="3">
        <v>159</v>
      </c>
      <c r="B168" s="52"/>
      <c r="C168" s="14"/>
      <c r="D168" s="13"/>
      <c r="E168" s="17"/>
      <c r="F168" s="17"/>
      <c r="G168" s="17"/>
      <c r="H168" s="16">
        <f t="shared" si="12"/>
        <v>0</v>
      </c>
      <c r="I168" s="13"/>
      <c r="J168" s="14"/>
      <c r="K168" s="17"/>
      <c r="L168" s="18"/>
      <c r="M168" s="12">
        <f t="shared" si="13"/>
        <v>0</v>
      </c>
      <c r="N168" s="21"/>
      <c r="O168" s="17"/>
      <c r="P168" s="17"/>
      <c r="Q168" s="22"/>
      <c r="R168" s="8">
        <f t="shared" si="14"/>
        <v>0</v>
      </c>
      <c r="S168" s="12">
        <f t="shared" si="15"/>
        <v>0</v>
      </c>
      <c r="T168" s="6"/>
    </row>
    <row r="169" spans="1:20" ht="20.25" thickTop="1" thickBot="1" x14ac:dyDescent="0.35">
      <c r="A169" s="3">
        <v>160</v>
      </c>
      <c r="B169" s="52"/>
      <c r="C169" s="14"/>
      <c r="D169" s="13"/>
      <c r="E169" s="17"/>
      <c r="F169" s="17"/>
      <c r="G169" s="17"/>
      <c r="H169" s="16">
        <f t="shared" si="12"/>
        <v>0</v>
      </c>
      <c r="I169" s="13"/>
      <c r="J169" s="14"/>
      <c r="K169" s="17"/>
      <c r="L169" s="18"/>
      <c r="M169" s="12">
        <f t="shared" si="13"/>
        <v>0</v>
      </c>
      <c r="N169" s="21"/>
      <c r="O169" s="17"/>
      <c r="P169" s="17"/>
      <c r="Q169" s="22"/>
      <c r="R169" s="8">
        <f t="shared" si="14"/>
        <v>0</v>
      </c>
      <c r="S169" s="12">
        <f t="shared" si="15"/>
        <v>0</v>
      </c>
      <c r="T169" s="6"/>
    </row>
    <row r="170" spans="1:20" ht="20.25" thickTop="1" thickBot="1" x14ac:dyDescent="0.35">
      <c r="A170" s="3">
        <v>161</v>
      </c>
      <c r="B170" s="52"/>
      <c r="C170" s="14"/>
      <c r="D170" s="13"/>
      <c r="E170" s="17"/>
      <c r="F170" s="17"/>
      <c r="G170" s="17"/>
      <c r="H170" s="16">
        <f t="shared" si="12"/>
        <v>0</v>
      </c>
      <c r="I170" s="13"/>
      <c r="J170" s="14"/>
      <c r="K170" s="17"/>
      <c r="L170" s="18"/>
      <c r="M170" s="12">
        <f t="shared" si="13"/>
        <v>0</v>
      </c>
      <c r="N170" s="21"/>
      <c r="O170" s="17"/>
      <c r="P170" s="17"/>
      <c r="Q170" s="22"/>
      <c r="R170" s="8">
        <f t="shared" si="14"/>
        <v>0</v>
      </c>
      <c r="S170" s="12">
        <f t="shared" si="15"/>
        <v>0</v>
      </c>
      <c r="T170" s="6"/>
    </row>
    <row r="171" spans="1:20" ht="20.25" thickTop="1" thickBot="1" x14ac:dyDescent="0.35">
      <c r="A171" s="3">
        <v>162</v>
      </c>
      <c r="B171" s="52"/>
      <c r="C171" s="14"/>
      <c r="D171" s="13"/>
      <c r="E171" s="17"/>
      <c r="F171" s="17"/>
      <c r="G171" s="17"/>
      <c r="H171" s="16">
        <f t="shared" si="12"/>
        <v>0</v>
      </c>
      <c r="I171" s="13"/>
      <c r="J171" s="14"/>
      <c r="K171" s="17"/>
      <c r="L171" s="18"/>
      <c r="M171" s="12">
        <f t="shared" si="13"/>
        <v>0</v>
      </c>
      <c r="N171" s="21"/>
      <c r="O171" s="17"/>
      <c r="P171" s="17"/>
      <c r="Q171" s="22"/>
      <c r="R171" s="8">
        <f t="shared" si="14"/>
        <v>0</v>
      </c>
      <c r="S171" s="12">
        <f t="shared" si="15"/>
        <v>0</v>
      </c>
      <c r="T171" s="6"/>
    </row>
    <row r="172" spans="1:20" ht="20.25" thickTop="1" thickBot="1" x14ac:dyDescent="0.35">
      <c r="A172" s="3">
        <v>163</v>
      </c>
      <c r="B172" s="52"/>
      <c r="C172" s="14"/>
      <c r="D172" s="13"/>
      <c r="E172" s="17"/>
      <c r="F172" s="17"/>
      <c r="G172" s="17"/>
      <c r="H172" s="16">
        <f t="shared" si="12"/>
        <v>0</v>
      </c>
      <c r="I172" s="13"/>
      <c r="J172" s="14"/>
      <c r="K172" s="17"/>
      <c r="L172" s="18"/>
      <c r="M172" s="12">
        <f t="shared" si="13"/>
        <v>0</v>
      </c>
      <c r="N172" s="21"/>
      <c r="O172" s="17"/>
      <c r="P172" s="17"/>
      <c r="Q172" s="22"/>
      <c r="R172" s="8">
        <f t="shared" si="14"/>
        <v>0</v>
      </c>
      <c r="S172" s="12">
        <f t="shared" si="15"/>
        <v>0</v>
      </c>
      <c r="T172" s="6"/>
    </row>
    <row r="173" spans="1:20" ht="20.25" thickTop="1" thickBot="1" x14ac:dyDescent="0.35">
      <c r="A173" s="3">
        <v>164</v>
      </c>
      <c r="B173" s="52"/>
      <c r="C173" s="14"/>
      <c r="D173" s="13"/>
      <c r="E173" s="17"/>
      <c r="F173" s="17"/>
      <c r="G173" s="17"/>
      <c r="H173" s="16">
        <f t="shared" si="12"/>
        <v>0</v>
      </c>
      <c r="I173" s="13"/>
      <c r="J173" s="14"/>
      <c r="K173" s="17"/>
      <c r="L173" s="18"/>
      <c r="M173" s="12">
        <f t="shared" si="13"/>
        <v>0</v>
      </c>
      <c r="N173" s="21"/>
      <c r="O173" s="17"/>
      <c r="P173" s="17"/>
      <c r="Q173" s="22"/>
      <c r="R173" s="8">
        <f t="shared" si="14"/>
        <v>0</v>
      </c>
      <c r="S173" s="12">
        <f t="shared" si="15"/>
        <v>0</v>
      </c>
      <c r="T173" s="6"/>
    </row>
    <row r="174" spans="1:20" ht="20.25" thickTop="1" thickBot="1" x14ac:dyDescent="0.35">
      <c r="A174" s="3">
        <v>165</v>
      </c>
      <c r="B174" s="52"/>
      <c r="C174" s="14"/>
      <c r="D174" s="13"/>
      <c r="E174" s="17"/>
      <c r="F174" s="17"/>
      <c r="G174" s="17"/>
      <c r="H174" s="16">
        <f t="shared" si="12"/>
        <v>0</v>
      </c>
      <c r="I174" s="13"/>
      <c r="J174" s="14"/>
      <c r="K174" s="17"/>
      <c r="L174" s="18"/>
      <c r="M174" s="12">
        <f t="shared" si="13"/>
        <v>0</v>
      </c>
      <c r="N174" s="21"/>
      <c r="O174" s="17"/>
      <c r="P174" s="17"/>
      <c r="Q174" s="22"/>
      <c r="R174" s="8">
        <f t="shared" si="14"/>
        <v>0</v>
      </c>
      <c r="S174" s="12">
        <f t="shared" si="15"/>
        <v>0</v>
      </c>
      <c r="T174" s="6"/>
    </row>
    <row r="175" spans="1:20" ht="19.5" thickTop="1" x14ac:dyDescent="0.3">
      <c r="A175" s="3">
        <v>166</v>
      </c>
      <c r="B175" s="52"/>
      <c r="C175" s="14"/>
      <c r="D175" s="13"/>
      <c r="E175" s="17"/>
      <c r="F175" s="17"/>
      <c r="G175" s="17"/>
      <c r="H175" s="16">
        <f t="shared" si="12"/>
        <v>0</v>
      </c>
      <c r="I175" s="13"/>
      <c r="J175" s="14"/>
      <c r="K175" s="17"/>
      <c r="L175" s="18"/>
      <c r="M175" s="12">
        <f t="shared" si="13"/>
        <v>0</v>
      </c>
      <c r="N175" s="21"/>
      <c r="O175" s="17"/>
      <c r="P175" s="17"/>
      <c r="Q175" s="22"/>
      <c r="R175" s="8">
        <f t="shared" si="14"/>
        <v>0</v>
      </c>
      <c r="S175" s="12">
        <f t="shared" si="15"/>
        <v>0</v>
      </c>
      <c r="T175" s="6"/>
    </row>
  </sheetData>
  <mergeCells count="14">
    <mergeCell ref="L2:L3"/>
    <mergeCell ref="T2:T3"/>
    <mergeCell ref="B2:B3"/>
    <mergeCell ref="A2:A3"/>
    <mergeCell ref="S2:S3"/>
    <mergeCell ref="I2:I3"/>
    <mergeCell ref="M2:M3"/>
    <mergeCell ref="K2:K3"/>
    <mergeCell ref="N2:R2"/>
    <mergeCell ref="C2:C3"/>
    <mergeCell ref="D2:D3"/>
    <mergeCell ref="E2:E3"/>
    <mergeCell ref="F2:F3"/>
    <mergeCell ref="G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14"/>
  <sheetViews>
    <sheetView rightToLeft="1" tabSelected="1" view="pageBreakPreview" topLeftCell="A1892" zoomScale="80" zoomScaleNormal="100" zoomScaleSheetLayoutView="80" workbookViewId="0">
      <selection activeCell="J1917" sqref="J1917"/>
    </sheetView>
  </sheetViews>
  <sheetFormatPr defaultRowHeight="15" x14ac:dyDescent="0.25"/>
  <cols>
    <col min="1" max="1" width="3.7109375" customWidth="1"/>
    <col min="2" max="2" width="2" customWidth="1"/>
    <col min="3" max="3" width="6.42578125" customWidth="1"/>
    <col min="4" max="4" width="2.28515625" customWidth="1"/>
    <col min="5" max="5" width="4.28515625" customWidth="1"/>
    <col min="6" max="6" width="1.28515625" customWidth="1"/>
    <col min="8" max="8" width="4.28515625" customWidth="1"/>
    <col min="9" max="9" width="2.5703125" customWidth="1"/>
    <col min="10" max="10" width="6.85546875" customWidth="1"/>
    <col min="11" max="11" width="12.28515625" bestFit="1" customWidth="1"/>
    <col min="12" max="12" width="5" customWidth="1"/>
    <col min="14" max="14" width="9.5703125" customWidth="1"/>
    <col min="15" max="15" width="11.140625" bestFit="1" customWidth="1"/>
    <col min="16" max="16" width="5.85546875" customWidth="1"/>
    <col min="17" max="17" width="4.28515625" customWidth="1"/>
    <col min="18" max="18" width="7.85546875" bestFit="1" customWidth="1"/>
  </cols>
  <sheetData>
    <row r="1" spans="1:19" ht="19.5" thickBot="1" x14ac:dyDescent="0.35">
      <c r="A1" s="58">
        <f>IFERROR(INDEX('كشف عمال'!$D$4:$D$175,MATCH($O1,'كشف عمال'!$A$4:$A$175,0)),"")</f>
        <v>20</v>
      </c>
      <c r="C1" s="27" t="s">
        <v>19</v>
      </c>
      <c r="E1" s="27" t="s">
        <v>23</v>
      </c>
      <c r="G1" s="27" t="s">
        <v>20</v>
      </c>
      <c r="H1" s="31"/>
      <c r="I1" s="31"/>
      <c r="J1" s="85" t="s">
        <v>21</v>
      </c>
      <c r="K1" s="85"/>
      <c r="M1" s="49" t="s">
        <v>22</v>
      </c>
      <c r="O1" s="59">
        <f>'كشف عمال'!A4</f>
        <v>1</v>
      </c>
      <c r="P1" s="31"/>
      <c r="R1" s="27" t="s">
        <v>0</v>
      </c>
    </row>
    <row r="2" spans="1:19" ht="9" customHeight="1" x14ac:dyDescent="0.25"/>
    <row r="3" spans="1:19" ht="15.75" x14ac:dyDescent="0.25">
      <c r="D3" s="83" t="str">
        <f>IFERROR(INDEX('كشف عمال'!$C$4:$C$175,MATCH($O1,'كشف عمال'!$A$4:$A$175,0)),"")</f>
        <v>s.v.Q.C</v>
      </c>
      <c r="E3" s="84"/>
      <c r="G3" s="27" t="s">
        <v>24</v>
      </c>
      <c r="H3" s="31"/>
      <c r="I3" s="31"/>
      <c r="J3" s="86" t="str">
        <f>IFERROR(INDEX('كشف عمال'!$B$4:$B$175,MATCH($O1,'كشف عمال'!$A$4:$A$175,0)),"")</f>
        <v>مرفت سمير بخيت</v>
      </c>
      <c r="K3" s="87"/>
      <c r="M3" s="27" t="s">
        <v>1</v>
      </c>
      <c r="O3" s="27">
        <v>1026</v>
      </c>
      <c r="P3" s="31"/>
      <c r="Q3" s="28"/>
      <c r="R3" s="29" t="s">
        <v>25</v>
      </c>
      <c r="S3" s="30"/>
    </row>
    <row r="4" spans="1:19" ht="9.6" customHeight="1" thickBot="1" x14ac:dyDescent="0.3">
      <c r="A4" s="34"/>
      <c r="B4" s="34"/>
      <c r="C4" s="31"/>
      <c r="D4" s="31"/>
      <c r="E4" s="36"/>
      <c r="F4" s="31"/>
      <c r="G4" s="36"/>
      <c r="H4" s="31"/>
      <c r="I4" s="34"/>
      <c r="J4" s="34"/>
      <c r="K4" s="31"/>
      <c r="L4" s="31"/>
      <c r="M4" s="31"/>
      <c r="N4" s="31"/>
      <c r="O4" s="31"/>
      <c r="P4" s="31"/>
      <c r="Q4" s="31"/>
      <c r="R4" s="31"/>
      <c r="S4" s="36"/>
    </row>
    <row r="5" spans="1:19" thickTop="1" x14ac:dyDescent="0.3">
      <c r="A5" s="31"/>
      <c r="B5" s="31"/>
      <c r="C5" s="37"/>
      <c r="D5" s="37"/>
      <c r="F5" s="37"/>
      <c r="H5" s="42"/>
      <c r="K5" s="35"/>
      <c r="L5" s="42"/>
      <c r="M5" s="43"/>
      <c r="N5" s="35"/>
      <c r="O5" s="35"/>
      <c r="P5" s="42"/>
      <c r="Q5" s="43"/>
      <c r="R5" s="35"/>
    </row>
    <row r="6" spans="1:19" x14ac:dyDescent="0.25">
      <c r="E6" s="27"/>
      <c r="G6" s="27" t="s">
        <v>40</v>
      </c>
      <c r="H6" s="40"/>
      <c r="J6" s="27">
        <f>IFERROR(INDEX('كشف عمال'!$P$4:$P$175,MATCH($O1,'كشف عمال'!A$4:A$175,0)),"")</f>
        <v>20</v>
      </c>
      <c r="K6" s="27" t="s">
        <v>34</v>
      </c>
      <c r="L6" s="31"/>
      <c r="M6" s="39"/>
      <c r="N6" s="27"/>
      <c r="O6" s="27" t="s">
        <v>31</v>
      </c>
      <c r="P6" s="32"/>
      <c r="R6" s="26">
        <f>IFERROR(INDEX('كشف عمال'!$I$4:$I$175,MATCH($O1,'كشف عمال'!A$4:A$175,0)),"")</f>
        <v>500</v>
      </c>
      <c r="S6" s="27" t="s">
        <v>26</v>
      </c>
    </row>
    <row r="7" spans="1:19" ht="14.45" x14ac:dyDescent="0.3">
      <c r="H7" s="32"/>
      <c r="M7" s="39"/>
      <c r="P7" s="32"/>
      <c r="S7" s="27"/>
    </row>
    <row r="8" spans="1:19" x14ac:dyDescent="0.25">
      <c r="E8" s="27"/>
      <c r="G8" s="27" t="s">
        <v>41</v>
      </c>
      <c r="H8" s="40"/>
      <c r="J8" s="27">
        <v>0</v>
      </c>
      <c r="K8" s="27" t="s">
        <v>35</v>
      </c>
      <c r="L8" s="40"/>
      <c r="N8" s="27">
        <v>0</v>
      </c>
      <c r="O8" s="27" t="s">
        <v>32</v>
      </c>
      <c r="P8" s="32"/>
      <c r="R8" s="26">
        <f>IFERROR(INDEX('كشف عمال'!$J$4:$J$175,MATCH($O1,'كشف عمال'!A$4:A$175,0)),"")</f>
        <v>800</v>
      </c>
      <c r="S8" s="27" t="s">
        <v>27</v>
      </c>
    </row>
    <row r="9" spans="1:19" ht="14.45" x14ac:dyDescent="0.3">
      <c r="H9" s="32"/>
      <c r="L9" s="32"/>
      <c r="P9" s="32"/>
    </row>
    <row r="10" spans="1:19" x14ac:dyDescent="0.25">
      <c r="E10" s="27"/>
      <c r="G10" s="27" t="s">
        <v>42</v>
      </c>
      <c r="H10" s="40"/>
      <c r="J10" s="26">
        <f>IFERROR(INDEX('كشف عمال'!$O$4:$O$175,MATCH($O1,'كشف عمال'!A$4:A$175,0)),"")</f>
        <v>0</v>
      </c>
      <c r="K10" s="27" t="s">
        <v>36</v>
      </c>
      <c r="L10" s="31"/>
      <c r="M10" s="38"/>
      <c r="N10" s="27">
        <v>2121</v>
      </c>
      <c r="O10" s="27" t="s">
        <v>33</v>
      </c>
      <c r="P10" s="32"/>
      <c r="R10" s="26">
        <f>IFERROR(INDEX('كشف عمال'!$K$4:$K$175,MATCH($O1,'كشف عمال'!A$4:A$175,0)),"")</f>
        <v>400</v>
      </c>
      <c r="S10" s="27" t="s">
        <v>28</v>
      </c>
    </row>
    <row r="11" spans="1:19" ht="6" customHeight="1" thickBot="1" x14ac:dyDescent="0.35">
      <c r="B11" s="31"/>
      <c r="D11" s="31"/>
      <c r="E11" s="45"/>
      <c r="F11" s="31"/>
      <c r="G11" s="31"/>
      <c r="H11" s="32"/>
      <c r="I11" s="31"/>
      <c r="J11" s="31"/>
      <c r="K11" s="31"/>
      <c r="L11" s="31"/>
      <c r="M11" s="41"/>
      <c r="N11" s="36"/>
      <c r="O11" s="31"/>
      <c r="P11" s="33"/>
      <c r="R11" s="31"/>
      <c r="S11" s="31"/>
    </row>
    <row r="12" spans="1:19" ht="8.4499999999999993" customHeight="1" thickTop="1" x14ac:dyDescent="0.3">
      <c r="A12" s="31"/>
      <c r="B12" s="31"/>
      <c r="C12" s="31"/>
      <c r="D12" s="31"/>
      <c r="E12" s="44"/>
      <c r="F12" s="31"/>
      <c r="G12" s="44"/>
      <c r="H12" s="32"/>
      <c r="I12" s="39"/>
      <c r="J12" s="44"/>
      <c r="K12" s="31"/>
      <c r="L12" s="31"/>
      <c r="M12" s="43"/>
      <c r="N12" s="37"/>
      <c r="O12" s="35"/>
      <c r="P12" s="32"/>
    </row>
    <row r="13" spans="1:19" x14ac:dyDescent="0.25">
      <c r="E13" s="27"/>
      <c r="G13" s="27" t="s">
        <v>43</v>
      </c>
      <c r="H13" s="40"/>
      <c r="J13" s="27">
        <v>0</v>
      </c>
      <c r="K13" s="27" t="s">
        <v>37</v>
      </c>
      <c r="L13" s="31"/>
      <c r="M13" s="39"/>
      <c r="N13" s="27">
        <f>IFERROR(INDEX('كشف عمال'!$E$4:$E$175,MATCH($O1,'كشف عمال'!A$4:A$175,0))*IFERROR(INDEX('كشف عمال'!$U$4:$U$175,MATCH($O1,'كشف عمال'!A$4:A$175,0)),""),"")</f>
        <v>1.3333333333333333</v>
      </c>
      <c r="O13" s="27" t="s">
        <v>3</v>
      </c>
      <c r="P13" s="32"/>
      <c r="R13" s="26">
        <f>IFERROR(INDEX('كشف عمال'!$L$4:$L$175,MATCH($O1,'كشف عمال'!A$4:A$175,0)),"")</f>
        <v>200</v>
      </c>
      <c r="S13" s="27" t="s">
        <v>29</v>
      </c>
    </row>
    <row r="14" spans="1:19" x14ac:dyDescent="0.25">
      <c r="H14" s="32"/>
      <c r="M14" s="39"/>
      <c r="P14" s="32"/>
    </row>
    <row r="15" spans="1:19" x14ac:dyDescent="0.25">
      <c r="H15" s="32"/>
      <c r="J15" s="60">
        <f>IFERROR(INDEX('كشف عمال'!$R$4:$R$175,MATCH($O1,'كشف عمال'!$A$4:$A$175,0)),"")</f>
        <v>271.33333333333331</v>
      </c>
      <c r="K15" s="27" t="s">
        <v>38</v>
      </c>
      <c r="L15" s="31"/>
      <c r="M15" s="38"/>
      <c r="N15" s="61">
        <f>IFERROR(INDEX('كشف عمال'!$Q$4:$Q$175,MATCH($O1,'كشف عمال'!$A$4:$A$175,0)),"")</f>
        <v>50</v>
      </c>
      <c r="O15" s="27" t="s">
        <v>18</v>
      </c>
      <c r="P15" s="32"/>
      <c r="R15" s="26">
        <f>IFERROR(INDEX('كشف عمال'!$H$4:$H$175,MATCH($O1,'كشف عمال'!A$4:A$175,0)),"")</f>
        <v>0</v>
      </c>
      <c r="S15" s="27" t="s">
        <v>30</v>
      </c>
    </row>
    <row r="16" spans="1:19" ht="8.4499999999999993" customHeight="1" thickBot="1" x14ac:dyDescent="0.3">
      <c r="H16" s="32"/>
      <c r="L16" s="32"/>
      <c r="P16" s="32"/>
    </row>
    <row r="17" spans="1:19" ht="7.9" customHeight="1" thickTop="1" x14ac:dyDescent="0.3">
      <c r="H17" s="32"/>
      <c r="I17" s="37"/>
      <c r="J17" s="35"/>
      <c r="K17" s="35"/>
      <c r="L17" s="37"/>
      <c r="M17" s="39"/>
      <c r="P17" s="32"/>
    </row>
    <row r="18" spans="1:19" x14ac:dyDescent="0.25">
      <c r="H18" s="32"/>
      <c r="J18" s="26">
        <f>IFERROR(INDEX('كشف عمال'!$S$4:$S$175,MATCH($O1,'كشف عمال'!A4:A175,0)),"")</f>
        <v>1628.6666666666667</v>
      </c>
      <c r="K18" s="27" t="s">
        <v>39</v>
      </c>
      <c r="L18" s="31"/>
      <c r="M18" s="38"/>
      <c r="N18" s="26">
        <f>IFERROR(INDEX('كشف عمال'!$N$4:$N$175,MATCH($O1,'كشف عمال'!$A$4:$A$175,0)),"")</f>
        <v>200</v>
      </c>
      <c r="O18" s="27" t="s">
        <v>15</v>
      </c>
      <c r="P18" s="32"/>
    </row>
    <row r="19" spans="1:19" ht="6" customHeight="1" thickBot="1" x14ac:dyDescent="0.3">
      <c r="A19" s="34"/>
      <c r="B19" s="34"/>
      <c r="C19" s="34"/>
      <c r="D19" s="34"/>
      <c r="E19" s="34"/>
      <c r="F19" s="34"/>
      <c r="G19" s="34"/>
      <c r="H19" s="33"/>
      <c r="I19" s="34"/>
      <c r="J19" s="34"/>
      <c r="K19" s="34"/>
      <c r="L19" s="34"/>
      <c r="M19" s="41"/>
      <c r="N19" s="34"/>
      <c r="O19" s="34"/>
      <c r="P19" s="33"/>
      <c r="Q19" s="41"/>
      <c r="R19" s="34"/>
      <c r="S19" s="34"/>
    </row>
    <row r="20" spans="1:19" ht="17.25" customHeight="1" thickTop="1" thickBot="1" x14ac:dyDescent="0.35">
      <c r="A20" s="58">
        <f>IFERROR(INDEX('كشف عمال'!$D$4:$D$175,MATCH($O20,'كشف عمال'!$A$4:$A$175,0)),"")</f>
        <v>25</v>
      </c>
      <c r="C20" s="27" t="s">
        <v>19</v>
      </c>
      <c r="E20" s="27" t="s">
        <v>23</v>
      </c>
      <c r="G20" s="27" t="s">
        <v>20</v>
      </c>
      <c r="H20" s="31"/>
      <c r="I20" s="31"/>
      <c r="J20" s="85" t="s">
        <v>21</v>
      </c>
      <c r="K20" s="85"/>
      <c r="M20" s="49" t="s">
        <v>22</v>
      </c>
      <c r="O20" s="59">
        <f>O1+1</f>
        <v>2</v>
      </c>
      <c r="P20" s="31"/>
      <c r="R20" s="27" t="s">
        <v>0</v>
      </c>
    </row>
    <row r="22" spans="1:19" ht="15.75" x14ac:dyDescent="0.25">
      <c r="D22" s="83" t="str">
        <f>IFERROR(INDEX('كشف عمال'!$C$4:$C$175,MATCH($O20,'كشف عمال'!$A$4:$A$175,0)),"")</f>
        <v>مخزن</v>
      </c>
      <c r="E22" s="84"/>
      <c r="G22" s="27" t="s">
        <v>24</v>
      </c>
      <c r="H22" s="31"/>
      <c r="I22" s="31"/>
      <c r="J22" s="86" t="str">
        <f>IFERROR(INDEX('كشف عمال'!$B$4:$B$175,MATCH($O20,'كشف عمال'!$A$4:$A$175,0)),"")</f>
        <v>احمد محمود ابراهيم</v>
      </c>
      <c r="K22" s="87"/>
      <c r="M22" s="27" t="s">
        <v>1</v>
      </c>
      <c r="O22" s="27">
        <v>1026</v>
      </c>
      <c r="P22" s="31"/>
      <c r="Q22" s="28"/>
      <c r="R22" s="29" t="s">
        <v>25</v>
      </c>
      <c r="S22" s="30"/>
    </row>
    <row r="23" spans="1:19" ht="15.75" thickBot="1" x14ac:dyDescent="0.3">
      <c r="A23" s="34"/>
      <c r="B23" s="34"/>
      <c r="C23" s="31"/>
      <c r="D23" s="31"/>
      <c r="E23" s="36"/>
      <c r="F23" s="31"/>
      <c r="G23" s="36"/>
      <c r="H23" s="31"/>
      <c r="I23" s="34"/>
      <c r="J23" s="34"/>
      <c r="K23" s="31"/>
      <c r="L23" s="31"/>
      <c r="M23" s="31"/>
      <c r="N23" s="31"/>
      <c r="O23" s="31"/>
      <c r="P23" s="31"/>
      <c r="Q23" s="31"/>
      <c r="R23" s="31"/>
      <c r="S23" s="36"/>
    </row>
    <row r="24" spans="1:19" ht="15" customHeight="1" thickTop="1" x14ac:dyDescent="0.25">
      <c r="A24" s="31"/>
      <c r="B24" s="31"/>
      <c r="C24" s="37"/>
      <c r="D24" s="37"/>
      <c r="F24" s="37"/>
      <c r="H24" s="42"/>
      <c r="K24" s="35"/>
      <c r="L24" s="42"/>
      <c r="M24" s="43"/>
      <c r="N24" s="35"/>
      <c r="O24" s="35"/>
      <c r="P24" s="42"/>
      <c r="Q24" s="43"/>
      <c r="R24" s="35"/>
    </row>
    <row r="25" spans="1:19" ht="15" customHeight="1" x14ac:dyDescent="0.25">
      <c r="E25" s="27"/>
      <c r="G25" s="27" t="s">
        <v>40</v>
      </c>
      <c r="H25" s="40"/>
      <c r="J25" s="27">
        <f>IFERROR(INDEX('كشف عمال'!$P$4:$P$175,MATCH($O20,'كشف عمال'!A$4:A$175,0)),"")</f>
        <v>0</v>
      </c>
      <c r="K25" s="27" t="s">
        <v>34</v>
      </c>
      <c r="L25" s="31"/>
      <c r="M25" s="39"/>
      <c r="N25" s="27"/>
      <c r="O25" s="27" t="s">
        <v>31</v>
      </c>
      <c r="P25" s="32"/>
      <c r="R25" s="26">
        <f>IFERROR(INDEX('كشف عمال'!$I$4:$I$175,MATCH($O20,'كشف عمال'!A$4:A$175,0)),"")</f>
        <v>500</v>
      </c>
      <c r="S25" s="27" t="s">
        <v>26</v>
      </c>
    </row>
    <row r="26" spans="1:19" x14ac:dyDescent="0.25">
      <c r="H26" s="32"/>
      <c r="M26" s="39"/>
      <c r="P26" s="32"/>
      <c r="S26" s="27"/>
    </row>
    <row r="27" spans="1:19" ht="14.45" customHeight="1" x14ac:dyDescent="0.25">
      <c r="E27" s="27"/>
      <c r="G27" s="27" t="s">
        <v>41</v>
      </c>
      <c r="H27" s="40"/>
      <c r="J27" s="27">
        <v>0</v>
      </c>
      <c r="K27" s="27" t="s">
        <v>35</v>
      </c>
      <c r="L27" s="40"/>
      <c r="N27" s="27">
        <v>0</v>
      </c>
      <c r="O27" s="27" t="s">
        <v>32</v>
      </c>
      <c r="P27" s="32"/>
      <c r="R27" s="26">
        <f>IFERROR(INDEX('كشف عمال'!$J$4:$J$175,MATCH($O20,'كشف عمال'!A$4:A$175,0)),"")</f>
        <v>300</v>
      </c>
      <c r="S27" s="27" t="s">
        <v>27</v>
      </c>
    </row>
    <row r="28" spans="1:19" x14ac:dyDescent="0.25">
      <c r="H28" s="32"/>
      <c r="L28" s="32"/>
      <c r="P28" s="32"/>
    </row>
    <row r="29" spans="1:19" ht="14.45" customHeight="1" x14ac:dyDescent="0.25">
      <c r="E29" s="27"/>
      <c r="G29" s="27" t="s">
        <v>42</v>
      </c>
      <c r="H29" s="40"/>
      <c r="J29" s="26">
        <f>IFERROR(INDEX('كشف عمال'!$O$4:$O$175,MATCH($O20,'كشف عمال'!A$4:A$175,0)),"")</f>
        <v>0</v>
      </c>
      <c r="K29" s="27" t="s">
        <v>36</v>
      </c>
      <c r="L29" s="31"/>
      <c r="M29" s="38"/>
      <c r="N29" s="27">
        <v>2121</v>
      </c>
      <c r="O29" s="27" t="s">
        <v>33</v>
      </c>
      <c r="P29" s="32"/>
      <c r="R29" s="26">
        <f>IFERROR(INDEX('كشف عمال'!$K$4:$K$175,MATCH($O20,'كشف عمال'!A$4:A$175,0)),"")</f>
        <v>400</v>
      </c>
      <c r="S29" s="27" t="s">
        <v>28</v>
      </c>
    </row>
    <row r="30" spans="1:19" ht="15.75" thickBot="1" x14ac:dyDescent="0.3">
      <c r="B30" s="31"/>
      <c r="D30" s="31"/>
      <c r="E30" s="45"/>
      <c r="F30" s="31"/>
      <c r="G30" s="31"/>
      <c r="H30" s="32"/>
      <c r="I30" s="31"/>
      <c r="J30" s="31"/>
      <c r="K30" s="31"/>
      <c r="L30" s="31"/>
      <c r="M30" s="41"/>
      <c r="N30" s="36"/>
      <c r="O30" s="31"/>
      <c r="P30" s="33"/>
      <c r="R30" s="31"/>
      <c r="S30" s="31"/>
    </row>
    <row r="31" spans="1:19" ht="15" customHeight="1" thickTop="1" x14ac:dyDescent="0.25">
      <c r="A31" s="31"/>
      <c r="B31" s="31"/>
      <c r="C31" s="31"/>
      <c r="D31" s="31"/>
      <c r="E31" s="44"/>
      <c r="F31" s="31"/>
      <c r="G31" s="44"/>
      <c r="H31" s="32"/>
      <c r="I31" s="39"/>
      <c r="J31" s="44"/>
      <c r="K31" s="31"/>
      <c r="L31" s="31"/>
      <c r="M31" s="43"/>
      <c r="N31" s="37"/>
      <c r="O31" s="35"/>
      <c r="P31" s="32"/>
    </row>
    <row r="32" spans="1:19" ht="15" customHeight="1" x14ac:dyDescent="0.25">
      <c r="E32" s="27"/>
      <c r="G32" s="27" t="s">
        <v>43</v>
      </c>
      <c r="H32" s="40"/>
      <c r="J32" s="27">
        <v>0</v>
      </c>
      <c r="K32" s="27" t="s">
        <v>37</v>
      </c>
      <c r="L32" s="31"/>
      <c r="M32" s="39"/>
      <c r="N32" s="27">
        <f>IFERROR(INDEX('كشف عمال'!$E$4:$E$175,MATCH($O20,'كشف عمال'!A$4:A$175,0))*IFERROR(INDEX('كشف عمال'!$U$4:$U$175,MATCH($O20,'كشف عمال'!A$4:A$175,0)),""),"")</f>
        <v>0</v>
      </c>
      <c r="O32" s="27" t="s">
        <v>3</v>
      </c>
      <c r="P32" s="32"/>
      <c r="R32" s="26">
        <f>IFERROR(INDEX('كشف عمال'!$L$4:$L$175,MATCH($O20,'كشف عمال'!A$4:A$175,0)),"")</f>
        <v>200</v>
      </c>
      <c r="S32" s="27" t="s">
        <v>29</v>
      </c>
    </row>
    <row r="33" spans="1:19" x14ac:dyDescent="0.25">
      <c r="H33" s="32"/>
      <c r="M33" s="39"/>
      <c r="P33" s="32"/>
    </row>
    <row r="34" spans="1:19" ht="14.45" customHeight="1" x14ac:dyDescent="0.25">
      <c r="H34" s="32"/>
      <c r="J34" s="60">
        <f>IFERROR(INDEX('كشف عمال'!$R$4:$R$175,MATCH($O20,'كشف عمال'!$A$4:$A$175,0)),"")</f>
        <v>0</v>
      </c>
      <c r="K34" s="27" t="s">
        <v>38</v>
      </c>
      <c r="L34" s="31"/>
      <c r="M34" s="38"/>
      <c r="N34" s="61">
        <f>IFERROR(INDEX('كشف عمال'!$Q$4:$Q$175,MATCH($O20,'كشف عمال'!$A$4:$A$175,0)),"")</f>
        <v>0</v>
      </c>
      <c r="O34" s="27" t="s">
        <v>18</v>
      </c>
      <c r="P34" s="32"/>
      <c r="R34" s="26">
        <f>IFERROR(INDEX('كشف عمال'!$H$4:$H$175,MATCH($O20,'كشف عمال'!A$4:A$175,0)),"")</f>
        <v>0</v>
      </c>
      <c r="S34" s="27" t="s">
        <v>30</v>
      </c>
    </row>
    <row r="35" spans="1:19" ht="15.75" thickBot="1" x14ac:dyDescent="0.3">
      <c r="H35" s="32"/>
      <c r="L35" s="32"/>
      <c r="P35" s="32"/>
    </row>
    <row r="36" spans="1:19" ht="9" customHeight="1" thickTop="1" x14ac:dyDescent="0.25">
      <c r="H36" s="32"/>
      <c r="I36" s="37"/>
      <c r="J36" s="35"/>
      <c r="K36" s="35"/>
      <c r="L36" s="37"/>
      <c r="M36" s="39"/>
      <c r="P36" s="32"/>
    </row>
    <row r="37" spans="1:19" ht="15" customHeight="1" x14ac:dyDescent="0.25">
      <c r="H37" s="32"/>
      <c r="J37" s="26" t="str">
        <f>IFERROR(INDEX('كشف عمال'!$S$4:$S$175,MATCH($O20,'كشف عمال'!A23:A194,0)),"")</f>
        <v/>
      </c>
      <c r="K37" s="27" t="s">
        <v>39</v>
      </c>
      <c r="L37" s="31"/>
      <c r="M37" s="38"/>
      <c r="N37" s="26">
        <f>IFERROR(INDEX('كشف عمال'!$N$4:$N$175,MATCH($O20,'كشف عمال'!$A$4:$A$175,0)),"")</f>
        <v>0</v>
      </c>
      <c r="O37" s="27" t="s">
        <v>15</v>
      </c>
      <c r="P37" s="32"/>
    </row>
    <row r="38" spans="1:19" ht="6" customHeight="1" thickBot="1" x14ac:dyDescent="0.3">
      <c r="A38" s="34"/>
      <c r="B38" s="34"/>
      <c r="C38" s="34"/>
      <c r="D38" s="34"/>
      <c r="E38" s="34"/>
      <c r="F38" s="34"/>
      <c r="G38" s="34"/>
      <c r="H38" s="33"/>
      <c r="I38" s="34"/>
      <c r="J38" s="34"/>
      <c r="K38" s="34"/>
      <c r="L38" s="34"/>
      <c r="M38" s="41"/>
      <c r="N38" s="34"/>
      <c r="O38" s="34"/>
      <c r="P38" s="33"/>
      <c r="Q38" s="41"/>
      <c r="R38" s="34"/>
      <c r="S38" s="34"/>
    </row>
    <row r="39" spans="1:19" ht="20.25" thickTop="1" thickBot="1" x14ac:dyDescent="0.35">
      <c r="A39" s="58">
        <f>IFERROR(INDEX('كشف عمال'!$D$4:$D$175,MATCH($O39,'كشف عمال'!$A$4:$A$175,0)),"")</f>
        <v>23</v>
      </c>
      <c r="C39" s="27" t="s">
        <v>19</v>
      </c>
      <c r="E39" s="27" t="s">
        <v>23</v>
      </c>
      <c r="G39" s="27" t="s">
        <v>20</v>
      </c>
      <c r="H39" s="31"/>
      <c r="I39" s="31"/>
      <c r="J39" s="85" t="s">
        <v>21</v>
      </c>
      <c r="K39" s="85"/>
      <c r="M39" s="49" t="s">
        <v>22</v>
      </c>
      <c r="O39" s="59">
        <f>O20+1</f>
        <v>3</v>
      </c>
      <c r="P39" s="31"/>
      <c r="R39" s="27" t="s">
        <v>0</v>
      </c>
    </row>
    <row r="41" spans="1:19" ht="15.75" x14ac:dyDescent="0.25">
      <c r="D41" s="83" t="str">
        <f>IFERROR(INDEX('كشف عمال'!$C$4:$C$175,MATCH($O39,'كشف عمال'!$A$4:$A$175,0)),"")</f>
        <v>HR</v>
      </c>
      <c r="E41" s="84"/>
      <c r="G41" s="27" t="s">
        <v>24</v>
      </c>
      <c r="H41" s="31"/>
      <c r="I41" s="31"/>
      <c r="J41" s="86" t="str">
        <f>IFERROR(INDEX('كشف عمال'!$B$4:$B$175,MATCH($O39,'كشف عمال'!$A$4:$A$175,0)),"")</f>
        <v>كرم حسين هاشم نجيب</v>
      </c>
      <c r="K41" s="87"/>
      <c r="M41" s="27" t="s">
        <v>1</v>
      </c>
      <c r="O41" s="27">
        <v>1026</v>
      </c>
      <c r="P41" s="31"/>
      <c r="Q41" s="28"/>
      <c r="R41" s="29" t="s">
        <v>25</v>
      </c>
      <c r="S41" s="30"/>
    </row>
    <row r="42" spans="1:19" ht="15.75" thickBot="1" x14ac:dyDescent="0.3">
      <c r="A42" s="34"/>
      <c r="B42" s="34"/>
      <c r="C42" s="31"/>
      <c r="D42" s="31"/>
      <c r="E42" s="36"/>
      <c r="F42" s="31"/>
      <c r="G42" s="36"/>
      <c r="H42" s="31"/>
      <c r="I42" s="34"/>
      <c r="J42" s="34"/>
      <c r="K42" s="31"/>
      <c r="L42" s="31"/>
      <c r="M42" s="31"/>
      <c r="N42" s="31"/>
      <c r="O42" s="31"/>
      <c r="P42" s="31"/>
      <c r="Q42" s="31"/>
      <c r="R42" s="31"/>
      <c r="S42" s="36"/>
    </row>
    <row r="43" spans="1:19" ht="15" customHeight="1" thickTop="1" x14ac:dyDescent="0.25">
      <c r="A43" s="31"/>
      <c r="B43" s="31"/>
      <c r="C43" s="37"/>
      <c r="D43" s="37"/>
      <c r="F43" s="37"/>
      <c r="H43" s="42"/>
      <c r="K43" s="35"/>
      <c r="L43" s="42"/>
      <c r="M43" s="43"/>
      <c r="N43" s="35"/>
      <c r="O43" s="35"/>
      <c r="P43" s="42"/>
      <c r="Q43" s="43"/>
      <c r="R43" s="35"/>
    </row>
    <row r="44" spans="1:19" ht="15" customHeight="1" x14ac:dyDescent="0.25">
      <c r="E44" s="27"/>
      <c r="G44" s="27" t="s">
        <v>40</v>
      </c>
      <c r="H44" s="40"/>
      <c r="J44" s="27">
        <f>IFERROR(INDEX('كشف عمال'!$P$4:$P$175,MATCH($O39,'كشف عمال'!A$4:A$175,0)),"")</f>
        <v>0</v>
      </c>
      <c r="K44" s="27" t="s">
        <v>34</v>
      </c>
      <c r="L44" s="31"/>
      <c r="M44" s="39"/>
      <c r="N44" s="27"/>
      <c r="O44" s="27" t="s">
        <v>31</v>
      </c>
      <c r="P44" s="32"/>
      <c r="R44" s="26">
        <f>IFERROR(INDEX('كشف عمال'!$I$4:$I$175,MATCH($O39,'كشف عمال'!A$4:A$175,0)),"")</f>
        <v>0</v>
      </c>
      <c r="S44" s="27" t="s">
        <v>26</v>
      </c>
    </row>
    <row r="45" spans="1:19" x14ac:dyDescent="0.25">
      <c r="H45" s="32"/>
      <c r="M45" s="39"/>
      <c r="P45" s="32"/>
      <c r="S45" s="27"/>
    </row>
    <row r="46" spans="1:19" ht="14.45" customHeight="1" x14ac:dyDescent="0.25">
      <c r="E46" s="27"/>
      <c r="G46" s="27" t="s">
        <v>41</v>
      </c>
      <c r="H46" s="40"/>
      <c r="J46" s="27">
        <v>0</v>
      </c>
      <c r="K46" s="27" t="s">
        <v>35</v>
      </c>
      <c r="L46" s="40"/>
      <c r="N46" s="27">
        <v>0</v>
      </c>
      <c r="O46" s="27" t="s">
        <v>32</v>
      </c>
      <c r="P46" s="32"/>
      <c r="R46" s="26">
        <f>IFERROR(INDEX('كشف عمال'!$J$4:$J$175,MATCH($O39,'كشف عمال'!A$4:A$175,0)),"")</f>
        <v>0</v>
      </c>
      <c r="S46" s="27" t="s">
        <v>27</v>
      </c>
    </row>
    <row r="47" spans="1:19" x14ac:dyDescent="0.25">
      <c r="H47" s="32"/>
      <c r="L47" s="32"/>
      <c r="P47" s="32"/>
    </row>
    <row r="48" spans="1:19" ht="14.45" customHeight="1" x14ac:dyDescent="0.25">
      <c r="E48" s="27"/>
      <c r="G48" s="27" t="s">
        <v>42</v>
      </c>
      <c r="H48" s="40"/>
      <c r="J48" s="26">
        <f>IFERROR(INDEX('كشف عمال'!$O$4:$O$175,MATCH($O39,'كشف عمال'!A$4:A$175,0)),"")</f>
        <v>0</v>
      </c>
      <c r="K48" s="27" t="s">
        <v>36</v>
      </c>
      <c r="L48" s="31"/>
      <c r="M48" s="38"/>
      <c r="N48" s="27">
        <v>2121</v>
      </c>
      <c r="O48" s="27" t="s">
        <v>33</v>
      </c>
      <c r="P48" s="32"/>
      <c r="R48" s="26">
        <f>IFERROR(INDEX('كشف عمال'!$K$4:$K$175,MATCH($O39,'كشف عمال'!A$4:A$175,0)),"")</f>
        <v>0</v>
      </c>
      <c r="S48" s="27" t="s">
        <v>28</v>
      </c>
    </row>
    <row r="49" spans="1:21" ht="15.75" thickBot="1" x14ac:dyDescent="0.3">
      <c r="B49" s="31"/>
      <c r="D49" s="31"/>
      <c r="E49" s="45"/>
      <c r="F49" s="31"/>
      <c r="G49" s="31"/>
      <c r="H49" s="32"/>
      <c r="I49" s="31"/>
      <c r="J49" s="31"/>
      <c r="K49" s="31"/>
      <c r="L49" s="31"/>
      <c r="M49" s="41"/>
      <c r="N49" s="36"/>
      <c r="O49" s="31"/>
      <c r="P49" s="33"/>
      <c r="R49" s="31"/>
      <c r="S49" s="31"/>
    </row>
    <row r="50" spans="1:21" ht="15" customHeight="1" thickTop="1" x14ac:dyDescent="0.25">
      <c r="A50" s="31"/>
      <c r="B50" s="31"/>
      <c r="C50" s="31"/>
      <c r="D50" s="31"/>
      <c r="E50" s="44"/>
      <c r="F50" s="31"/>
      <c r="G50" s="44"/>
      <c r="H50" s="32"/>
      <c r="I50" s="39"/>
      <c r="J50" s="44"/>
      <c r="K50" s="31"/>
      <c r="L50" s="31"/>
      <c r="M50" s="43"/>
      <c r="N50" s="37"/>
      <c r="O50" s="35"/>
      <c r="P50" s="32"/>
    </row>
    <row r="51" spans="1:21" ht="15" customHeight="1" x14ac:dyDescent="0.25">
      <c r="E51" s="27"/>
      <c r="G51" s="27" t="s">
        <v>43</v>
      </c>
      <c r="H51" s="40"/>
      <c r="J51" s="27">
        <v>0</v>
      </c>
      <c r="K51" s="27" t="s">
        <v>37</v>
      </c>
      <c r="L51" s="31"/>
      <c r="M51" s="39"/>
      <c r="N51" s="27">
        <f>IFERROR(INDEX('كشف عمال'!$E$4:$E$175,MATCH($O39,'كشف عمال'!A$4:A$175,0))*IFERROR(INDEX('كشف عمال'!$U$4:$U$175,MATCH($O39,'كشف عمال'!A$4:A$175,0)),""),"")</f>
        <v>0</v>
      </c>
      <c r="O51" s="27" t="s">
        <v>3</v>
      </c>
      <c r="P51" s="32"/>
      <c r="R51" s="26">
        <f>IFERROR(INDEX('كشف عمال'!$L$4:$L$175,MATCH($O39,'كشف عمال'!A$4:A$175,0)),"")</f>
        <v>200</v>
      </c>
      <c r="S51" s="27" t="s">
        <v>29</v>
      </c>
    </row>
    <row r="52" spans="1:21" x14ac:dyDescent="0.25">
      <c r="H52" s="32"/>
      <c r="M52" s="39"/>
      <c r="P52" s="32"/>
    </row>
    <row r="53" spans="1:21" ht="14.45" customHeight="1" x14ac:dyDescent="0.25">
      <c r="H53" s="32"/>
      <c r="J53" s="60">
        <f>IFERROR(INDEX('كشف عمال'!$R$4:$R$175,MATCH($O39,'كشف عمال'!$A$4:$A$175,0)),"")</f>
        <v>0</v>
      </c>
      <c r="K53" s="27" t="s">
        <v>38</v>
      </c>
      <c r="L53" s="31"/>
      <c r="M53" s="38"/>
      <c r="N53" s="61">
        <f>IFERROR(INDEX('كشف عمال'!$Q$4:$Q$175,MATCH($O39,'كشف عمال'!$A$4:$A$175,0)),"")</f>
        <v>0</v>
      </c>
      <c r="O53" s="27" t="s">
        <v>18</v>
      </c>
      <c r="P53" s="32"/>
      <c r="R53" s="26">
        <f>IFERROR(INDEX('كشف عمال'!$H$4:$H$175,MATCH($O39,'كشف عمال'!A$4:A$175,0)),"")</f>
        <v>0</v>
      </c>
      <c r="S53" s="27" t="s">
        <v>30</v>
      </c>
    </row>
    <row r="54" spans="1:21" ht="15.75" thickBot="1" x14ac:dyDescent="0.3">
      <c r="H54" s="32"/>
      <c r="L54" s="32"/>
      <c r="P54" s="32"/>
    </row>
    <row r="55" spans="1:21" ht="11.25" customHeight="1" thickTop="1" x14ac:dyDescent="0.25">
      <c r="H55" s="32"/>
      <c r="I55" s="37"/>
      <c r="J55" s="35"/>
      <c r="K55" s="35"/>
      <c r="L55" s="37"/>
      <c r="M55" s="39"/>
      <c r="P55" s="32"/>
    </row>
    <row r="56" spans="1:21" ht="15" customHeight="1" x14ac:dyDescent="0.25">
      <c r="H56" s="32"/>
      <c r="J56" s="26" t="str">
        <f>IFERROR(INDEX('كشف عمال'!$S$4:$S$175,MATCH($O39,'كشف عمال'!A42:A213,0)),"")</f>
        <v/>
      </c>
      <c r="K56" s="27" t="s">
        <v>39</v>
      </c>
      <c r="L56" s="31"/>
      <c r="M56" s="38"/>
      <c r="N56" s="26">
        <f>IFERROR(INDEX('كشف عمال'!$N$4:$N$175,MATCH($O39,'كشف عمال'!$A$4:$A$175,0)),"")</f>
        <v>0</v>
      </c>
      <c r="O56" s="27" t="s">
        <v>15</v>
      </c>
      <c r="P56" s="32"/>
    </row>
    <row r="57" spans="1:21" ht="8.25" customHeight="1" thickBot="1" x14ac:dyDescent="0.3">
      <c r="A57" s="34"/>
      <c r="B57" s="34"/>
      <c r="C57" s="34"/>
      <c r="D57" s="34"/>
      <c r="E57" s="34"/>
      <c r="F57" s="34"/>
      <c r="G57" s="34"/>
      <c r="H57" s="33"/>
      <c r="I57" s="34"/>
      <c r="J57" s="34"/>
      <c r="K57" s="34"/>
      <c r="L57" s="34"/>
      <c r="M57" s="41"/>
      <c r="N57" s="34"/>
      <c r="O57" s="34"/>
      <c r="P57" s="33"/>
      <c r="Q57" s="41"/>
      <c r="R57" s="34"/>
      <c r="S57" s="34"/>
    </row>
    <row r="58" spans="1:21" ht="20.25" thickTop="1" thickBot="1" x14ac:dyDescent="0.35">
      <c r="A58" s="58">
        <f>IFERROR(INDEX('كشف عمال'!$D$4:$D$175,MATCH($O58,'كشف عمال'!$A$4:$A$175,0)),"")</f>
        <v>26</v>
      </c>
      <c r="C58" s="27" t="s">
        <v>19</v>
      </c>
      <c r="E58" s="27" t="s">
        <v>23</v>
      </c>
      <c r="G58" s="27" t="s">
        <v>20</v>
      </c>
      <c r="H58" s="31"/>
      <c r="I58" s="31"/>
      <c r="J58" s="85" t="s">
        <v>21</v>
      </c>
      <c r="K58" s="85"/>
      <c r="M58" s="49" t="s">
        <v>22</v>
      </c>
      <c r="O58" s="59">
        <f>O39+1</f>
        <v>4</v>
      </c>
      <c r="P58" s="31"/>
      <c r="R58" s="27" t="s">
        <v>0</v>
      </c>
      <c r="U58" s="37"/>
    </row>
    <row r="59" spans="1:21" ht="15" customHeight="1" x14ac:dyDescent="0.25"/>
    <row r="60" spans="1:21" ht="15.75" x14ac:dyDescent="0.25">
      <c r="D60" s="83" t="str">
        <f>IFERROR(INDEX('كشف عمال'!$C$4:$C$175,MATCH($O58,'كشف عمال'!$A$4:$A$175,0)),"")</f>
        <v>L.OP</v>
      </c>
      <c r="E60" s="84"/>
      <c r="G60" s="27" t="s">
        <v>24</v>
      </c>
      <c r="H60" s="31"/>
      <c r="I60" s="31"/>
      <c r="J60" s="86" t="str">
        <f>IFERROR(INDEX('كشف عمال'!$B$4:$B$175,MATCH($O58,'كشف عمال'!$A$4:$A$175,0)),"")</f>
        <v>محمد نور الدين متولى</v>
      </c>
      <c r="K60" s="87"/>
      <c r="M60" s="27" t="s">
        <v>1</v>
      </c>
      <c r="O60" s="27">
        <v>1026</v>
      </c>
      <c r="P60" s="31"/>
      <c r="Q60" s="28"/>
      <c r="R60" s="29" t="s">
        <v>25</v>
      </c>
      <c r="S60" s="30"/>
    </row>
    <row r="61" spans="1:21" ht="15.75" thickBot="1" x14ac:dyDescent="0.3">
      <c r="A61" s="34"/>
      <c r="B61" s="34"/>
      <c r="C61" s="31"/>
      <c r="D61" s="31"/>
      <c r="E61" s="36"/>
      <c r="F61" s="31"/>
      <c r="G61" s="36"/>
      <c r="H61" s="31"/>
      <c r="I61" s="34"/>
      <c r="J61" s="34"/>
      <c r="K61" s="31"/>
      <c r="L61" s="31"/>
      <c r="M61" s="31"/>
      <c r="N61" s="31"/>
      <c r="O61" s="31"/>
      <c r="P61" s="31"/>
      <c r="Q61" s="31"/>
      <c r="R61" s="31"/>
      <c r="S61" s="36"/>
    </row>
    <row r="62" spans="1:21" ht="15.75" thickTop="1" x14ac:dyDescent="0.25">
      <c r="A62" s="31"/>
      <c r="B62" s="31"/>
      <c r="C62" s="37"/>
      <c r="D62" s="37"/>
      <c r="F62" s="37"/>
      <c r="H62" s="42"/>
      <c r="K62" s="35"/>
      <c r="L62" s="42"/>
      <c r="M62" s="43"/>
      <c r="N62" s="35"/>
      <c r="O62" s="35"/>
      <c r="P62" s="42"/>
      <c r="Q62" s="43"/>
      <c r="R62" s="35"/>
    </row>
    <row r="63" spans="1:21" ht="15" customHeight="1" x14ac:dyDescent="0.25">
      <c r="E63" s="27"/>
      <c r="G63" s="27" t="s">
        <v>40</v>
      </c>
      <c r="H63" s="40"/>
      <c r="J63" s="27">
        <f>IFERROR(INDEX('كشف عمال'!$P$4:$P$175,MATCH($O58,'كشف عمال'!A$4:A$175,0)),"")</f>
        <v>0</v>
      </c>
      <c r="K63" s="27" t="s">
        <v>34</v>
      </c>
      <c r="L63" s="31"/>
      <c r="M63" s="39"/>
      <c r="N63" s="27"/>
      <c r="O63" s="27" t="s">
        <v>31</v>
      </c>
      <c r="P63" s="32"/>
      <c r="R63" s="26">
        <f>IFERROR(INDEX('كشف عمال'!$I$4:$I$175,MATCH($O58,'كشف عمال'!A$4:A$175,0)),"")</f>
        <v>500</v>
      </c>
      <c r="S63" s="27" t="s">
        <v>26</v>
      </c>
    </row>
    <row r="64" spans="1:21" ht="15" customHeight="1" x14ac:dyDescent="0.25">
      <c r="H64" s="32"/>
      <c r="M64" s="39"/>
      <c r="P64" s="32"/>
      <c r="S64" s="27"/>
    </row>
    <row r="65" spans="1:19" x14ac:dyDescent="0.25">
      <c r="E65" s="27"/>
      <c r="G65" s="27" t="s">
        <v>41</v>
      </c>
      <c r="H65" s="40"/>
      <c r="J65" s="27">
        <v>0</v>
      </c>
      <c r="K65" s="27" t="s">
        <v>35</v>
      </c>
      <c r="L65" s="40"/>
      <c r="N65" s="27">
        <v>0</v>
      </c>
      <c r="O65" s="27" t="s">
        <v>32</v>
      </c>
      <c r="P65" s="32"/>
      <c r="R65" s="26">
        <f>IFERROR(INDEX('كشف عمال'!$J$4:$J$175,MATCH($O58,'كشف عمال'!A$4:A$175,0)),"")</f>
        <v>0</v>
      </c>
      <c r="S65" s="27" t="s">
        <v>27</v>
      </c>
    </row>
    <row r="66" spans="1:19" ht="14.45" customHeight="1" x14ac:dyDescent="0.25">
      <c r="H66" s="32"/>
      <c r="L66" s="32"/>
      <c r="P66" s="32"/>
    </row>
    <row r="67" spans="1:19" x14ac:dyDescent="0.25">
      <c r="E67" s="27"/>
      <c r="G67" s="27" t="s">
        <v>42</v>
      </c>
      <c r="H67" s="40"/>
      <c r="J67" s="26">
        <f>IFERROR(INDEX('كشف عمال'!$O$4:$O$175,MATCH($O58,'كشف عمال'!A$4:A$175,0)),"")</f>
        <v>0</v>
      </c>
      <c r="K67" s="27" t="s">
        <v>36</v>
      </c>
      <c r="L67" s="31"/>
      <c r="M67" s="38"/>
      <c r="N67" s="27">
        <v>2121</v>
      </c>
      <c r="O67" s="27" t="s">
        <v>33</v>
      </c>
      <c r="P67" s="32"/>
      <c r="R67" s="26">
        <f>IFERROR(INDEX('كشف عمال'!$K$4:$K$175,MATCH($O58,'كشف عمال'!A$4:A$175,0)),"")</f>
        <v>0</v>
      </c>
      <c r="S67" s="27" t="s">
        <v>28</v>
      </c>
    </row>
    <row r="68" spans="1:19" ht="14.45" customHeight="1" thickBot="1" x14ac:dyDescent="0.3">
      <c r="B68" s="31"/>
      <c r="D68" s="31"/>
      <c r="E68" s="45"/>
      <c r="F68" s="31"/>
      <c r="G68" s="31"/>
      <c r="H68" s="32"/>
      <c r="I68" s="31"/>
      <c r="J68" s="31"/>
      <c r="K68" s="31"/>
      <c r="L68" s="31"/>
      <c r="M68" s="41"/>
      <c r="N68" s="36"/>
      <c r="O68" s="31"/>
      <c r="P68" s="33"/>
      <c r="R68" s="31"/>
      <c r="S68" s="31"/>
    </row>
    <row r="69" spans="1:19" ht="15.75" thickTop="1" x14ac:dyDescent="0.25">
      <c r="A69" s="31"/>
      <c r="B69" s="31"/>
      <c r="C69" s="31"/>
      <c r="D69" s="31"/>
      <c r="E69" s="44"/>
      <c r="F69" s="31"/>
      <c r="G69" s="44"/>
      <c r="H69" s="32"/>
      <c r="I69" s="39"/>
      <c r="J69" s="44"/>
      <c r="K69" s="31"/>
      <c r="L69" s="31"/>
      <c r="M69" s="43"/>
      <c r="N69" s="37"/>
      <c r="O69" s="35"/>
      <c r="P69" s="32"/>
    </row>
    <row r="70" spans="1:19" x14ac:dyDescent="0.25">
      <c r="E70" s="27"/>
      <c r="G70" s="27" t="s">
        <v>43</v>
      </c>
      <c r="H70" s="40"/>
      <c r="J70" s="27">
        <v>0</v>
      </c>
      <c r="K70" s="27" t="s">
        <v>37</v>
      </c>
      <c r="L70" s="31"/>
      <c r="M70" s="39"/>
      <c r="N70" s="27">
        <f>IFERROR(INDEX('كشف عمال'!$E$4:$E$175,MATCH($O58,'كشف عمال'!A$4:A$175,0))*IFERROR(INDEX('كشف عمال'!$U$4:$U$175,MATCH($O58,'كشف عمال'!A$4:A$175,0)),""),"")</f>
        <v>0</v>
      </c>
      <c r="O70" s="27" t="s">
        <v>3</v>
      </c>
      <c r="P70" s="32"/>
      <c r="R70" s="26">
        <f>IFERROR(INDEX('كشف عمال'!$L$4:$L$175,MATCH($O58,'كشف عمال'!A$4:A$175,0)),"")</f>
        <v>200</v>
      </c>
      <c r="S70" s="27" t="s">
        <v>29</v>
      </c>
    </row>
    <row r="71" spans="1:19" x14ac:dyDescent="0.25">
      <c r="H71" s="32"/>
      <c r="M71" s="39"/>
      <c r="P71" s="32"/>
    </row>
    <row r="72" spans="1:19" x14ac:dyDescent="0.25">
      <c r="H72" s="32"/>
      <c r="J72" s="60">
        <f>IFERROR(INDEX('كشف عمال'!$R$4:$R$175,MATCH($O58,'كشف عمال'!$A$4:$A$175,0)),"")</f>
        <v>0</v>
      </c>
      <c r="K72" s="27" t="s">
        <v>38</v>
      </c>
      <c r="L72" s="31"/>
      <c r="M72" s="38"/>
      <c r="N72" s="61">
        <f>IFERROR(INDEX('كشف عمال'!$Q$4:$Q$175,MATCH($O58,'كشف عمال'!$A$4:$A$175,0)),"")</f>
        <v>0</v>
      </c>
      <c r="O72" s="27" t="s">
        <v>18</v>
      </c>
      <c r="P72" s="32"/>
      <c r="R72" s="26">
        <f>IFERROR(INDEX('كشف عمال'!$H$4:$H$175,MATCH($O58,'كشف عمال'!A$4:A$175,0)),"")</f>
        <v>0</v>
      </c>
      <c r="S72" s="27" t="s">
        <v>30</v>
      </c>
    </row>
    <row r="73" spans="1:19" ht="15.75" thickBot="1" x14ac:dyDescent="0.3">
      <c r="H73" s="32"/>
      <c r="L73" s="32"/>
      <c r="P73" s="32"/>
    </row>
    <row r="74" spans="1:19" ht="15.75" thickTop="1" x14ac:dyDescent="0.25">
      <c r="H74" s="32"/>
      <c r="I74" s="37"/>
      <c r="J74" s="35"/>
      <c r="K74" s="35"/>
      <c r="L74" s="37"/>
      <c r="M74" s="39"/>
      <c r="P74" s="32"/>
    </row>
    <row r="75" spans="1:19" x14ac:dyDescent="0.25">
      <c r="H75" s="32"/>
      <c r="J75" s="26" t="str">
        <f>IFERROR(INDEX('كشف عمال'!$S$4:$S$175,MATCH($O58,'كشف عمال'!A61:A232,0)),"")</f>
        <v/>
      </c>
      <c r="K75" s="27" t="s">
        <v>39</v>
      </c>
      <c r="L75" s="31"/>
      <c r="M75" s="38"/>
      <c r="N75" s="26">
        <f>IFERROR(INDEX('كشف عمال'!$N$4:$N$175,MATCH($O58,'كشف عمال'!$A$4:$A$175,0)),"")</f>
        <v>0</v>
      </c>
      <c r="O75" s="27" t="s">
        <v>15</v>
      </c>
      <c r="P75" s="32"/>
    </row>
    <row r="76" spans="1:19" ht="8.25" customHeight="1" thickBot="1" x14ac:dyDescent="0.3">
      <c r="A76" s="34"/>
      <c r="B76" s="34"/>
      <c r="C76" s="34"/>
      <c r="D76" s="34"/>
      <c r="E76" s="34"/>
      <c r="F76" s="34"/>
      <c r="G76" s="34"/>
      <c r="H76" s="33"/>
      <c r="I76" s="34"/>
      <c r="J76" s="34"/>
      <c r="K76" s="34"/>
      <c r="L76" s="34"/>
      <c r="M76" s="41"/>
      <c r="N76" s="34"/>
      <c r="O76" s="34"/>
      <c r="P76" s="33"/>
      <c r="Q76" s="41"/>
      <c r="R76" s="34"/>
      <c r="S76" s="34"/>
    </row>
    <row r="77" spans="1:19" ht="20.25" thickTop="1" thickBot="1" x14ac:dyDescent="0.35">
      <c r="A77" s="58">
        <f>IFERROR(INDEX('كشف عمال'!$D$4:$D$175,MATCH($O77,'كشف عمال'!$A$4:$A$175,0)),"")</f>
        <v>28</v>
      </c>
      <c r="C77" s="27" t="s">
        <v>19</v>
      </c>
      <c r="E77" s="27" t="s">
        <v>23</v>
      </c>
      <c r="G77" s="27" t="s">
        <v>20</v>
      </c>
      <c r="H77" s="31"/>
      <c r="I77" s="31"/>
      <c r="J77" s="85" t="s">
        <v>21</v>
      </c>
      <c r="K77" s="85"/>
      <c r="M77" s="49" t="s">
        <v>22</v>
      </c>
      <c r="O77" s="59">
        <f>O58+1</f>
        <v>5</v>
      </c>
      <c r="P77" s="31"/>
      <c r="R77" s="27" t="s">
        <v>0</v>
      </c>
    </row>
    <row r="79" spans="1:19" ht="15.75" x14ac:dyDescent="0.25">
      <c r="D79" s="83" t="str">
        <f>IFERROR(INDEX('كشف عمال'!$C$4:$C$175,MATCH($O77,'كشف عمال'!$A$4:$A$175,0)),"")</f>
        <v>امن</v>
      </c>
      <c r="E79" s="84"/>
      <c r="G79" s="27" t="s">
        <v>24</v>
      </c>
      <c r="H79" s="31"/>
      <c r="I79" s="31"/>
      <c r="J79" s="86" t="str">
        <f>IFERROR(INDEX('كشف عمال'!$B$4:$B$175,MATCH($O77,'كشف عمال'!$A$4:$A$175,0)),"")</f>
        <v>محمد مبروك ابراهيم عبدالعال</v>
      </c>
      <c r="K79" s="87"/>
      <c r="M79" s="27" t="s">
        <v>1</v>
      </c>
      <c r="O79" s="27">
        <v>1026</v>
      </c>
      <c r="P79" s="31"/>
      <c r="Q79" s="28"/>
      <c r="R79" s="29" t="s">
        <v>25</v>
      </c>
      <c r="S79" s="30"/>
    </row>
    <row r="80" spans="1:19" ht="15.75" thickBot="1" x14ac:dyDescent="0.3">
      <c r="A80" s="34"/>
      <c r="B80" s="34"/>
      <c r="C80" s="31"/>
      <c r="D80" s="31"/>
      <c r="E80" s="36"/>
      <c r="F80" s="31"/>
      <c r="G80" s="36"/>
      <c r="H80" s="31"/>
      <c r="I80" s="34"/>
      <c r="J80" s="34"/>
      <c r="K80" s="31"/>
      <c r="L80" s="31"/>
      <c r="M80" s="31"/>
      <c r="N80" s="31"/>
      <c r="O80" s="31"/>
      <c r="P80" s="31"/>
      <c r="Q80" s="31"/>
      <c r="R80" s="31"/>
      <c r="S80" s="36"/>
    </row>
    <row r="81" spans="1:19" ht="15.75" thickTop="1" x14ac:dyDescent="0.25">
      <c r="A81" s="31"/>
      <c r="B81" s="31"/>
      <c r="C81" s="37"/>
      <c r="D81" s="37"/>
      <c r="F81" s="37"/>
      <c r="H81" s="42"/>
      <c r="K81" s="35"/>
      <c r="L81" s="42"/>
      <c r="M81" s="43"/>
      <c r="N81" s="35"/>
      <c r="O81" s="35"/>
      <c r="P81" s="42"/>
      <c r="Q81" s="43"/>
      <c r="R81" s="35"/>
    </row>
    <row r="82" spans="1:19" x14ac:dyDescent="0.25">
      <c r="E82" s="27"/>
      <c r="G82" s="27" t="s">
        <v>40</v>
      </c>
      <c r="H82" s="40"/>
      <c r="J82" s="27">
        <f>IFERROR(INDEX('كشف عمال'!$P$4:$P$175,MATCH($O77,'كشف عمال'!A$4:A$175,0)),"")</f>
        <v>0</v>
      </c>
      <c r="K82" s="27" t="s">
        <v>34</v>
      </c>
      <c r="L82" s="31"/>
      <c r="M82" s="39"/>
      <c r="N82" s="27"/>
      <c r="O82" s="27" t="s">
        <v>31</v>
      </c>
      <c r="P82" s="32"/>
      <c r="R82" s="26">
        <f>IFERROR(INDEX('كشف عمال'!$I$4:$I$175,MATCH($O77,'كشف عمال'!A$4:A$175,0)),"")</f>
        <v>0</v>
      </c>
      <c r="S82" s="27" t="s">
        <v>26</v>
      </c>
    </row>
    <row r="83" spans="1:19" x14ac:dyDescent="0.25">
      <c r="H83" s="32"/>
      <c r="M83" s="39"/>
      <c r="P83" s="32"/>
      <c r="S83" s="27"/>
    </row>
    <row r="84" spans="1:19" x14ac:dyDescent="0.25">
      <c r="E84" s="27"/>
      <c r="G84" s="27" t="s">
        <v>41</v>
      </c>
      <c r="H84" s="40"/>
      <c r="J84" s="27">
        <v>0</v>
      </c>
      <c r="K84" s="27" t="s">
        <v>35</v>
      </c>
      <c r="L84" s="40"/>
      <c r="N84" s="27">
        <v>0</v>
      </c>
      <c r="O84" s="27" t="s">
        <v>32</v>
      </c>
      <c r="P84" s="32"/>
      <c r="R84" s="26">
        <f>IFERROR(INDEX('كشف عمال'!$J$4:$J$175,MATCH($O77,'كشف عمال'!A$4:A$175,0)),"")</f>
        <v>0</v>
      </c>
      <c r="S84" s="27" t="s">
        <v>27</v>
      </c>
    </row>
    <row r="85" spans="1:19" x14ac:dyDescent="0.25">
      <c r="H85" s="32"/>
      <c r="L85" s="32"/>
      <c r="P85" s="32"/>
    </row>
    <row r="86" spans="1:19" x14ac:dyDescent="0.25">
      <c r="E86" s="27"/>
      <c r="G86" s="27" t="s">
        <v>42</v>
      </c>
      <c r="H86" s="40"/>
      <c r="J86" s="26">
        <f>IFERROR(INDEX('كشف عمال'!$O$4:$O$175,MATCH($O77,'كشف عمال'!A$4:A$175,0)),"")</f>
        <v>0</v>
      </c>
      <c r="K86" s="27" t="s">
        <v>36</v>
      </c>
      <c r="L86" s="31"/>
      <c r="M86" s="38"/>
      <c r="N86" s="27">
        <v>2121</v>
      </c>
      <c r="O86" s="27" t="s">
        <v>33</v>
      </c>
      <c r="P86" s="32"/>
      <c r="R86" s="26">
        <f>IFERROR(INDEX('كشف عمال'!$K$4:$K$175,MATCH($O77,'كشف عمال'!A$4:A$175,0)),"")</f>
        <v>0</v>
      </c>
      <c r="S86" s="27" t="s">
        <v>28</v>
      </c>
    </row>
    <row r="87" spans="1:19" ht="15.75" thickBot="1" x14ac:dyDescent="0.3">
      <c r="B87" s="31"/>
      <c r="D87" s="31"/>
      <c r="E87" s="45"/>
      <c r="F87" s="31"/>
      <c r="G87" s="31"/>
      <c r="H87" s="32"/>
      <c r="I87" s="31"/>
      <c r="J87" s="31"/>
      <c r="K87" s="31"/>
      <c r="L87" s="31"/>
      <c r="M87" s="41"/>
      <c r="N87" s="36"/>
      <c r="O87" s="31"/>
      <c r="P87" s="33"/>
      <c r="R87" s="31"/>
      <c r="S87" s="31"/>
    </row>
    <row r="88" spans="1:19" ht="15.75" thickTop="1" x14ac:dyDescent="0.25">
      <c r="A88" s="31"/>
      <c r="B88" s="31"/>
      <c r="C88" s="31"/>
      <c r="D88" s="31"/>
      <c r="E88" s="44"/>
      <c r="F88" s="31"/>
      <c r="G88" s="44"/>
      <c r="H88" s="32"/>
      <c r="I88" s="39"/>
      <c r="J88" s="44"/>
      <c r="K88" s="31"/>
      <c r="L88" s="31"/>
      <c r="M88" s="43"/>
      <c r="N88" s="37"/>
      <c r="O88" s="35"/>
      <c r="P88" s="32"/>
    </row>
    <row r="89" spans="1:19" x14ac:dyDescent="0.25">
      <c r="E89" s="27"/>
      <c r="G89" s="27" t="s">
        <v>43</v>
      </c>
      <c r="H89" s="40"/>
      <c r="J89" s="27">
        <v>0</v>
      </c>
      <c r="K89" s="27" t="s">
        <v>37</v>
      </c>
      <c r="L89" s="31"/>
      <c r="M89" s="39"/>
      <c r="N89" s="27">
        <f>IFERROR(INDEX('كشف عمال'!$E$4:$E$175,MATCH($O77,'كشف عمال'!A$4:A$175,0))*IFERROR(INDEX('كشف عمال'!$U$4:$U$175,MATCH($O77,'كشف عمال'!A$4:A$175,0)),""),"")</f>
        <v>0</v>
      </c>
      <c r="O89" s="27" t="s">
        <v>3</v>
      </c>
      <c r="P89" s="32"/>
      <c r="R89" s="26">
        <f>IFERROR(INDEX('كشف عمال'!$L$4:$L$175,MATCH($O77,'كشف عمال'!A$4:A$175,0)),"")</f>
        <v>200</v>
      </c>
      <c r="S89" s="27" t="s">
        <v>29</v>
      </c>
    </row>
    <row r="90" spans="1:19" x14ac:dyDescent="0.25">
      <c r="H90" s="32"/>
      <c r="M90" s="39"/>
      <c r="P90" s="32"/>
    </row>
    <row r="91" spans="1:19" x14ac:dyDescent="0.25">
      <c r="H91" s="32"/>
      <c r="J91" s="60">
        <f>IFERROR(INDEX('كشف عمال'!$R$4:$R$175,MATCH($O77,'كشف عمال'!$A$4:$A$175,0)),"")</f>
        <v>0</v>
      </c>
      <c r="K91" s="27" t="s">
        <v>38</v>
      </c>
      <c r="L91" s="31"/>
      <c r="M91" s="38"/>
      <c r="N91" s="61">
        <f>IFERROR(INDEX('كشف عمال'!$Q$4:$Q$175,MATCH($O77,'كشف عمال'!$A$4:$A$175,0)),"")</f>
        <v>0</v>
      </c>
      <c r="O91" s="27" t="s">
        <v>18</v>
      </c>
      <c r="P91" s="32"/>
      <c r="R91" s="26">
        <f>IFERROR(INDEX('كشف عمال'!$H$4:$H$175,MATCH($O77,'كشف عمال'!A$4:A$175,0)),"")</f>
        <v>0</v>
      </c>
      <c r="S91" s="27" t="s">
        <v>30</v>
      </c>
    </row>
    <row r="92" spans="1:19" ht="15.75" thickBot="1" x14ac:dyDescent="0.3">
      <c r="H92" s="32"/>
      <c r="L92" s="32"/>
      <c r="P92" s="32"/>
    </row>
    <row r="93" spans="1:19" ht="15.75" thickTop="1" x14ac:dyDescent="0.25">
      <c r="H93" s="32"/>
      <c r="I93" s="37"/>
      <c r="J93" s="35"/>
      <c r="K93" s="35"/>
      <c r="L93" s="37"/>
      <c r="M93" s="39"/>
      <c r="P93" s="32"/>
    </row>
    <row r="94" spans="1:19" x14ac:dyDescent="0.25">
      <c r="H94" s="32"/>
      <c r="J94" s="26" t="str">
        <f>IFERROR(INDEX('كشف عمال'!$S$4:$S$175,MATCH($O77,'كشف عمال'!A80:A251,0)),"")</f>
        <v/>
      </c>
      <c r="K94" s="27" t="s">
        <v>39</v>
      </c>
      <c r="L94" s="31"/>
      <c r="M94" s="38"/>
      <c r="N94" s="26">
        <f>IFERROR(INDEX('كشف عمال'!$N$4:$N$175,MATCH($O77,'كشف عمال'!$A$4:$A$175,0)),"")</f>
        <v>0</v>
      </c>
      <c r="O94" s="27" t="s">
        <v>15</v>
      </c>
      <c r="P94" s="32"/>
    </row>
    <row r="95" spans="1:19" ht="15.75" thickBot="1" x14ac:dyDescent="0.3">
      <c r="A95" s="34"/>
      <c r="B95" s="34"/>
      <c r="C95" s="34"/>
      <c r="D95" s="34"/>
      <c r="E95" s="34"/>
      <c r="F95" s="34"/>
      <c r="G95" s="34"/>
      <c r="H95" s="33"/>
      <c r="I95" s="34"/>
      <c r="J95" s="34"/>
      <c r="K95" s="34"/>
      <c r="L95" s="34"/>
      <c r="M95" s="41"/>
      <c r="N95" s="34"/>
      <c r="O95" s="34"/>
      <c r="P95" s="33"/>
      <c r="Q95" s="41"/>
      <c r="R95" s="34"/>
      <c r="S95" s="34"/>
    </row>
    <row r="96" spans="1:19" ht="20.25" thickTop="1" thickBot="1" x14ac:dyDescent="0.35">
      <c r="A96" s="58">
        <f>IFERROR(INDEX('كشف عمال'!$D$4:$D$175,MATCH($O96,'كشف عمال'!$A$4:$A$175,0)),"")</f>
        <v>0</v>
      </c>
      <c r="C96" s="27" t="s">
        <v>19</v>
      </c>
      <c r="E96" s="27" t="s">
        <v>23</v>
      </c>
      <c r="G96" s="27" t="s">
        <v>20</v>
      </c>
      <c r="H96" s="31"/>
      <c r="I96" s="31"/>
      <c r="J96" s="85" t="s">
        <v>21</v>
      </c>
      <c r="K96" s="85"/>
      <c r="M96" s="49" t="s">
        <v>22</v>
      </c>
      <c r="O96" s="59">
        <f>O77+1</f>
        <v>6</v>
      </c>
      <c r="P96" s="31"/>
      <c r="R96" s="27" t="s">
        <v>0</v>
      </c>
    </row>
    <row r="98" spans="1:19" ht="15.75" x14ac:dyDescent="0.25">
      <c r="D98" s="83" t="str">
        <f>IFERROR(INDEX('كشف عمال'!$C$4:$C$175,MATCH($O96,'كشف عمال'!$A$4:$A$175,0)),"")</f>
        <v>خدمات</v>
      </c>
      <c r="E98" s="84"/>
      <c r="G98" s="27" t="s">
        <v>24</v>
      </c>
      <c r="H98" s="31"/>
      <c r="I98" s="31"/>
      <c r="J98" s="86" t="str">
        <f>IFERROR(INDEX('كشف عمال'!$B$4:$B$175,MATCH($O96,'كشف عمال'!$A$4:$A$175,0)),"")</f>
        <v>رئيسه غريب احمد</v>
      </c>
      <c r="K98" s="87"/>
      <c r="M98" s="27" t="s">
        <v>1</v>
      </c>
      <c r="O98" s="27">
        <v>1026</v>
      </c>
      <c r="P98" s="31"/>
      <c r="Q98" s="28"/>
      <c r="R98" s="29" t="s">
        <v>25</v>
      </c>
      <c r="S98" s="30"/>
    </row>
    <row r="99" spans="1:19" ht="15.75" thickBot="1" x14ac:dyDescent="0.3">
      <c r="A99" s="34"/>
      <c r="B99" s="34"/>
      <c r="C99" s="31"/>
      <c r="D99" s="31"/>
      <c r="E99" s="36"/>
      <c r="F99" s="31"/>
      <c r="G99" s="36"/>
      <c r="H99" s="31"/>
      <c r="I99" s="34"/>
      <c r="J99" s="34"/>
      <c r="K99" s="31"/>
      <c r="L99" s="31"/>
      <c r="M99" s="31"/>
      <c r="N99" s="31"/>
      <c r="O99" s="31"/>
      <c r="P99" s="31"/>
      <c r="Q99" s="31"/>
      <c r="R99" s="31"/>
      <c r="S99" s="36"/>
    </row>
    <row r="100" spans="1:19" ht="15.75" thickTop="1" x14ac:dyDescent="0.25">
      <c r="A100" s="31"/>
      <c r="B100" s="31"/>
      <c r="C100" s="37"/>
      <c r="D100" s="37"/>
      <c r="F100" s="37"/>
      <c r="H100" s="42"/>
      <c r="K100" s="35"/>
      <c r="L100" s="42"/>
      <c r="M100" s="43"/>
      <c r="N100" s="35"/>
      <c r="O100" s="35"/>
      <c r="P100" s="42"/>
      <c r="Q100" s="43"/>
      <c r="R100" s="35"/>
    </row>
    <row r="101" spans="1:19" x14ac:dyDescent="0.25">
      <c r="E101" s="27"/>
      <c r="G101" s="27" t="s">
        <v>40</v>
      </c>
      <c r="H101" s="40"/>
      <c r="J101" s="27">
        <f>IFERROR(INDEX('كشف عمال'!$P$4:$P$175,MATCH($O96,'كشف عمال'!A$4:A$175,0)),"")</f>
        <v>0</v>
      </c>
      <c r="K101" s="27" t="s">
        <v>34</v>
      </c>
      <c r="L101" s="31"/>
      <c r="M101" s="39"/>
      <c r="N101" s="27"/>
      <c r="O101" s="27" t="s">
        <v>31</v>
      </c>
      <c r="P101" s="32"/>
      <c r="R101" s="26">
        <f>IFERROR(INDEX('كشف عمال'!$I$4:$I$175,MATCH($O96,'كشف عمال'!A$4:A$175,0)),"")</f>
        <v>0</v>
      </c>
      <c r="S101" s="27" t="s">
        <v>26</v>
      </c>
    </row>
    <row r="102" spans="1:19" x14ac:dyDescent="0.25">
      <c r="H102" s="32"/>
      <c r="M102" s="39"/>
      <c r="P102" s="32"/>
      <c r="S102" s="27"/>
    </row>
    <row r="103" spans="1:19" x14ac:dyDescent="0.25">
      <c r="E103" s="27"/>
      <c r="G103" s="27" t="s">
        <v>41</v>
      </c>
      <c r="H103" s="40"/>
      <c r="J103" s="27">
        <v>0</v>
      </c>
      <c r="K103" s="27" t="s">
        <v>35</v>
      </c>
      <c r="L103" s="40"/>
      <c r="N103" s="27">
        <v>0</v>
      </c>
      <c r="O103" s="27" t="s">
        <v>32</v>
      </c>
      <c r="P103" s="32"/>
      <c r="R103" s="26">
        <f>IFERROR(INDEX('كشف عمال'!$J$4:$J$175,MATCH($O96,'كشف عمال'!A$4:A$175,0)),"")</f>
        <v>0</v>
      </c>
      <c r="S103" s="27" t="s">
        <v>27</v>
      </c>
    </row>
    <row r="104" spans="1:19" x14ac:dyDescent="0.25">
      <c r="H104" s="32"/>
      <c r="L104" s="32"/>
      <c r="P104" s="32"/>
    </row>
    <row r="105" spans="1:19" x14ac:dyDescent="0.25">
      <c r="E105" s="27"/>
      <c r="G105" s="27" t="s">
        <v>42</v>
      </c>
      <c r="H105" s="40"/>
      <c r="J105" s="26">
        <f>IFERROR(INDEX('كشف عمال'!$O$4:$O$175,MATCH($O96,'كشف عمال'!A$4:A$175,0)),"")</f>
        <v>0</v>
      </c>
      <c r="K105" s="27" t="s">
        <v>36</v>
      </c>
      <c r="L105" s="31"/>
      <c r="M105" s="38"/>
      <c r="N105" s="27">
        <v>2121</v>
      </c>
      <c r="O105" s="27" t="s">
        <v>33</v>
      </c>
      <c r="P105" s="32"/>
      <c r="R105" s="26">
        <f>IFERROR(INDEX('كشف عمال'!$K$4:$K$175,MATCH($O96,'كشف عمال'!A$4:A$175,0)),"")</f>
        <v>0</v>
      </c>
      <c r="S105" s="27" t="s">
        <v>28</v>
      </c>
    </row>
    <row r="106" spans="1:19" ht="15.75" thickBot="1" x14ac:dyDescent="0.3">
      <c r="B106" s="31"/>
      <c r="D106" s="31"/>
      <c r="E106" s="45"/>
      <c r="F106" s="31"/>
      <c r="G106" s="31"/>
      <c r="H106" s="32"/>
      <c r="I106" s="31"/>
      <c r="J106" s="31"/>
      <c r="K106" s="31"/>
      <c r="L106" s="31"/>
      <c r="M106" s="41"/>
      <c r="N106" s="36"/>
      <c r="O106" s="31"/>
      <c r="P106" s="33"/>
      <c r="R106" s="31"/>
      <c r="S106" s="31"/>
    </row>
    <row r="107" spans="1:19" ht="15.75" thickTop="1" x14ac:dyDescent="0.25">
      <c r="A107" s="31"/>
      <c r="B107" s="31"/>
      <c r="C107" s="31"/>
      <c r="D107" s="31"/>
      <c r="E107" s="44"/>
      <c r="F107" s="31"/>
      <c r="G107" s="44"/>
      <c r="H107" s="32"/>
      <c r="I107" s="39"/>
      <c r="J107" s="44"/>
      <c r="K107" s="31"/>
      <c r="L107" s="31"/>
      <c r="M107" s="43"/>
      <c r="N107" s="37"/>
      <c r="O107" s="35"/>
      <c r="P107" s="32"/>
    </row>
    <row r="108" spans="1:19" x14ac:dyDescent="0.25">
      <c r="E108" s="27"/>
      <c r="G108" s="27" t="s">
        <v>43</v>
      </c>
      <c r="H108" s="40"/>
      <c r="J108" s="27">
        <v>0</v>
      </c>
      <c r="K108" s="27" t="s">
        <v>37</v>
      </c>
      <c r="L108" s="31"/>
      <c r="M108" s="39"/>
      <c r="N108" s="27">
        <f>IFERROR(INDEX('كشف عمال'!$E$4:$E$175,MATCH($O96,'كشف عمال'!A$4:A$175,0))*IFERROR(INDEX('كشف عمال'!$U$4:$U$175,MATCH($O96,'كشف عمال'!A$4:A$175,0)),""),"")</f>
        <v>0</v>
      </c>
      <c r="O108" s="27" t="s">
        <v>3</v>
      </c>
      <c r="P108" s="32"/>
      <c r="R108" s="26">
        <f>IFERROR(INDEX('كشف عمال'!$L$4:$L$175,MATCH($O96,'كشف عمال'!A$4:A$175,0)),"")</f>
        <v>200</v>
      </c>
      <c r="S108" s="27" t="s">
        <v>29</v>
      </c>
    </row>
    <row r="109" spans="1:19" x14ac:dyDescent="0.25">
      <c r="H109" s="32"/>
      <c r="M109" s="39"/>
      <c r="P109" s="32"/>
    </row>
    <row r="110" spans="1:19" x14ac:dyDescent="0.25">
      <c r="H110" s="32"/>
      <c r="J110" s="60">
        <f>IFERROR(INDEX('كشف عمال'!$R$4:$R$175,MATCH($O96,'كشف عمال'!$A$4:$A$175,0)),"")</f>
        <v>0</v>
      </c>
      <c r="K110" s="27" t="s">
        <v>38</v>
      </c>
      <c r="L110" s="31"/>
      <c r="M110" s="38"/>
      <c r="N110" s="61">
        <f>IFERROR(INDEX('كشف عمال'!$Q$4:$Q$175,MATCH($O96,'كشف عمال'!$A$4:$A$175,0)),"")</f>
        <v>0</v>
      </c>
      <c r="O110" s="27" t="s">
        <v>18</v>
      </c>
      <c r="P110" s="32"/>
      <c r="R110" s="26">
        <f>IFERROR(INDEX('كشف عمال'!$H$4:$H$175,MATCH($O96,'كشف عمال'!A$4:A$175,0)),"")</f>
        <v>0</v>
      </c>
      <c r="S110" s="27" t="s">
        <v>30</v>
      </c>
    </row>
    <row r="111" spans="1:19" ht="15.75" thickBot="1" x14ac:dyDescent="0.3">
      <c r="H111" s="32"/>
      <c r="L111" s="32"/>
      <c r="P111" s="32"/>
    </row>
    <row r="112" spans="1:19" ht="15.75" thickTop="1" x14ac:dyDescent="0.25">
      <c r="H112" s="32"/>
      <c r="I112" s="37"/>
      <c r="J112" s="35"/>
      <c r="K112" s="35"/>
      <c r="L112" s="37"/>
      <c r="M112" s="39"/>
      <c r="P112" s="32"/>
    </row>
    <row r="113" spans="1:19" x14ac:dyDescent="0.25">
      <c r="H113" s="32"/>
      <c r="J113" s="26" t="str">
        <f>IFERROR(INDEX('كشف عمال'!$S$4:$S$175,MATCH($O96,'كشف عمال'!A99:A270,0)),"")</f>
        <v/>
      </c>
      <c r="K113" s="27" t="s">
        <v>39</v>
      </c>
      <c r="L113" s="31"/>
      <c r="M113" s="38"/>
      <c r="N113" s="26">
        <f>IFERROR(INDEX('كشف عمال'!$N$4:$N$175,MATCH($O96,'كشف عمال'!$A$4:$A$175,0)),"")</f>
        <v>0</v>
      </c>
      <c r="O113" s="27" t="s">
        <v>15</v>
      </c>
      <c r="P113" s="32"/>
    </row>
    <row r="114" spans="1:19" ht="15.75" thickBot="1" x14ac:dyDescent="0.3">
      <c r="A114" s="34"/>
      <c r="B114" s="34"/>
      <c r="C114" s="34"/>
      <c r="D114" s="34"/>
      <c r="E114" s="34"/>
      <c r="F114" s="34"/>
      <c r="G114" s="34"/>
      <c r="H114" s="33"/>
      <c r="I114" s="34"/>
      <c r="J114" s="34"/>
      <c r="K114" s="34"/>
      <c r="L114" s="34"/>
      <c r="M114" s="41"/>
      <c r="N114" s="34"/>
      <c r="O114" s="34"/>
      <c r="P114" s="33"/>
      <c r="Q114" s="41"/>
      <c r="R114" s="34"/>
      <c r="S114" s="34"/>
    </row>
    <row r="115" spans="1:19" ht="20.25" thickTop="1" thickBot="1" x14ac:dyDescent="0.35">
      <c r="A115" s="58">
        <f>IFERROR(INDEX('كشف عمال'!$D$4:$D$175,MATCH($O115,'كشف عمال'!$A$4:$A$175,0)),"")</f>
        <v>0</v>
      </c>
      <c r="C115" s="27" t="s">
        <v>19</v>
      </c>
      <c r="E115" s="27" t="s">
        <v>23</v>
      </c>
      <c r="G115" s="27" t="s">
        <v>20</v>
      </c>
      <c r="H115" s="31"/>
      <c r="I115" s="31"/>
      <c r="J115" s="85" t="s">
        <v>21</v>
      </c>
      <c r="K115" s="85"/>
      <c r="M115" s="49" t="s">
        <v>22</v>
      </c>
      <c r="O115" s="59">
        <f>O96+1</f>
        <v>7</v>
      </c>
      <c r="P115" s="31"/>
      <c r="R115" s="27" t="s">
        <v>0</v>
      </c>
    </row>
    <row r="117" spans="1:19" ht="15.75" x14ac:dyDescent="0.25">
      <c r="D117" s="83" t="str">
        <f>IFERROR(INDEX('كشف عمال'!$C$4:$C$175,MATCH($O115,'كشف عمال'!$A$4:$A$175,0)),"")</f>
        <v>مخزن</v>
      </c>
      <c r="E117" s="84"/>
      <c r="G117" s="27" t="s">
        <v>24</v>
      </c>
      <c r="H117" s="31"/>
      <c r="I117" s="31"/>
      <c r="J117" s="86" t="str">
        <f>IFERROR(INDEX('كشف عمال'!$B$4:$B$175,MATCH($O115,'كشف عمال'!$A$4:$A$175,0)),"")</f>
        <v>انغام عادل حسن عبدالبستار</v>
      </c>
      <c r="K117" s="87"/>
      <c r="M117" s="27" t="s">
        <v>1</v>
      </c>
      <c r="O117" s="27">
        <v>1026</v>
      </c>
      <c r="P117" s="31"/>
      <c r="Q117" s="28"/>
      <c r="R117" s="29" t="s">
        <v>25</v>
      </c>
      <c r="S117" s="30"/>
    </row>
    <row r="118" spans="1:19" ht="15.75" thickBot="1" x14ac:dyDescent="0.3">
      <c r="A118" s="34"/>
      <c r="B118" s="34"/>
      <c r="C118" s="31"/>
      <c r="D118" s="31"/>
      <c r="E118" s="36"/>
      <c r="F118" s="31"/>
      <c r="G118" s="36"/>
      <c r="H118" s="31"/>
      <c r="I118" s="34"/>
      <c r="J118" s="34"/>
      <c r="K118" s="31"/>
      <c r="L118" s="31"/>
      <c r="M118" s="31"/>
      <c r="N118" s="31"/>
      <c r="O118" s="31"/>
      <c r="P118" s="31"/>
      <c r="Q118" s="31"/>
      <c r="R118" s="31"/>
      <c r="S118" s="36"/>
    </row>
    <row r="119" spans="1:19" ht="15.75" thickTop="1" x14ac:dyDescent="0.25">
      <c r="A119" s="31"/>
      <c r="B119" s="31"/>
      <c r="C119" s="37"/>
      <c r="D119" s="37"/>
      <c r="F119" s="37"/>
      <c r="H119" s="42"/>
      <c r="K119" s="35"/>
      <c r="L119" s="42"/>
      <c r="M119" s="43"/>
      <c r="N119" s="35"/>
      <c r="O119" s="35"/>
      <c r="P119" s="42"/>
      <c r="Q119" s="43"/>
      <c r="R119" s="35"/>
    </row>
    <row r="120" spans="1:19" x14ac:dyDescent="0.25">
      <c r="E120" s="27"/>
      <c r="G120" s="27" t="s">
        <v>40</v>
      </c>
      <c r="H120" s="40"/>
      <c r="J120" s="27">
        <f>IFERROR(INDEX('كشف عمال'!$P$4:$P$175,MATCH($O115,'كشف عمال'!A$4:A$175,0)),"")</f>
        <v>0</v>
      </c>
      <c r="K120" s="27" t="s">
        <v>34</v>
      </c>
      <c r="L120" s="31"/>
      <c r="M120" s="39"/>
      <c r="N120" s="27"/>
      <c r="O120" s="27" t="s">
        <v>31</v>
      </c>
      <c r="P120" s="32"/>
      <c r="R120" s="26">
        <f>IFERROR(INDEX('كشف عمال'!$I$4:$I$175,MATCH($O115,'كشف عمال'!A$4:A$175,0)),"")</f>
        <v>0</v>
      </c>
      <c r="S120" s="27" t="s">
        <v>26</v>
      </c>
    </row>
    <row r="121" spans="1:19" x14ac:dyDescent="0.25">
      <c r="H121" s="32"/>
      <c r="M121" s="39"/>
      <c r="P121" s="32"/>
      <c r="S121" s="27"/>
    </row>
    <row r="122" spans="1:19" x14ac:dyDescent="0.25">
      <c r="E122" s="27"/>
      <c r="G122" s="27" t="s">
        <v>41</v>
      </c>
      <c r="H122" s="40"/>
      <c r="J122" s="27">
        <v>0</v>
      </c>
      <c r="K122" s="27" t="s">
        <v>35</v>
      </c>
      <c r="L122" s="40"/>
      <c r="N122" s="27">
        <v>0</v>
      </c>
      <c r="O122" s="27" t="s">
        <v>32</v>
      </c>
      <c r="P122" s="32"/>
      <c r="R122" s="26">
        <f>IFERROR(INDEX('كشف عمال'!$J$4:$J$175,MATCH($O115,'كشف عمال'!A$4:A$175,0)),"")</f>
        <v>0</v>
      </c>
      <c r="S122" s="27" t="s">
        <v>27</v>
      </c>
    </row>
    <row r="123" spans="1:19" x14ac:dyDescent="0.25">
      <c r="H123" s="32"/>
      <c r="L123" s="32"/>
      <c r="P123" s="32"/>
    </row>
    <row r="124" spans="1:19" x14ac:dyDescent="0.25">
      <c r="E124" s="27"/>
      <c r="G124" s="27" t="s">
        <v>42</v>
      </c>
      <c r="H124" s="40"/>
      <c r="J124" s="26">
        <f>IFERROR(INDEX('كشف عمال'!$O$4:$O$175,MATCH($O115,'كشف عمال'!A$4:A$175,0)),"")</f>
        <v>0</v>
      </c>
      <c r="K124" s="27" t="s">
        <v>36</v>
      </c>
      <c r="L124" s="31"/>
      <c r="M124" s="38"/>
      <c r="N124" s="27">
        <v>2121</v>
      </c>
      <c r="O124" s="27" t="s">
        <v>33</v>
      </c>
      <c r="P124" s="32"/>
      <c r="R124" s="26">
        <f>IFERROR(INDEX('كشف عمال'!$K$4:$K$175,MATCH($O115,'كشف عمال'!A$4:A$175,0)),"")</f>
        <v>0</v>
      </c>
      <c r="S124" s="27" t="s">
        <v>28</v>
      </c>
    </row>
    <row r="125" spans="1:19" ht="15.75" thickBot="1" x14ac:dyDescent="0.3">
      <c r="B125" s="31"/>
      <c r="D125" s="31"/>
      <c r="E125" s="45"/>
      <c r="F125" s="31"/>
      <c r="G125" s="31"/>
      <c r="H125" s="32"/>
      <c r="I125" s="31"/>
      <c r="J125" s="31"/>
      <c r="K125" s="31"/>
      <c r="L125" s="31"/>
      <c r="M125" s="41"/>
      <c r="N125" s="36"/>
      <c r="O125" s="31"/>
      <c r="P125" s="33"/>
      <c r="R125" s="31"/>
      <c r="S125" s="31"/>
    </row>
    <row r="126" spans="1:19" ht="15.75" thickTop="1" x14ac:dyDescent="0.25">
      <c r="A126" s="31"/>
      <c r="B126" s="31"/>
      <c r="C126" s="31"/>
      <c r="D126" s="31"/>
      <c r="E126" s="44"/>
      <c r="F126" s="31"/>
      <c r="G126" s="44"/>
      <c r="H126" s="32"/>
      <c r="I126" s="39"/>
      <c r="J126" s="44"/>
      <c r="K126" s="31"/>
      <c r="L126" s="31"/>
      <c r="M126" s="43"/>
      <c r="N126" s="37"/>
      <c r="O126" s="35"/>
      <c r="P126" s="32"/>
    </row>
    <row r="127" spans="1:19" x14ac:dyDescent="0.25">
      <c r="E127" s="27"/>
      <c r="G127" s="27" t="s">
        <v>43</v>
      </c>
      <c r="H127" s="40"/>
      <c r="J127" s="27">
        <v>0</v>
      </c>
      <c r="K127" s="27" t="s">
        <v>37</v>
      </c>
      <c r="L127" s="31"/>
      <c r="M127" s="39"/>
      <c r="N127" s="27">
        <f>IFERROR(INDEX('كشف عمال'!$E$4:$E$175,MATCH($O115,'كشف عمال'!A$4:A$175,0))*IFERROR(INDEX('كشف عمال'!$U$4:$U$175,MATCH($O115,'كشف عمال'!A$4:A$175,0)),""),"")</f>
        <v>0</v>
      </c>
      <c r="O127" s="27" t="s">
        <v>3</v>
      </c>
      <c r="P127" s="32"/>
      <c r="R127" s="26">
        <f>IFERROR(INDEX('كشف عمال'!$L$4:$L$175,MATCH($O115,'كشف عمال'!A$4:A$175,0)),"")</f>
        <v>200</v>
      </c>
      <c r="S127" s="27" t="s">
        <v>29</v>
      </c>
    </row>
    <row r="128" spans="1:19" x14ac:dyDescent="0.25">
      <c r="H128" s="32"/>
      <c r="M128" s="39"/>
      <c r="P128" s="32"/>
    </row>
    <row r="129" spans="1:19" x14ac:dyDescent="0.25">
      <c r="H129" s="32"/>
      <c r="J129" s="60">
        <f>IFERROR(INDEX('كشف عمال'!$R$4:$R$175,MATCH($O115,'كشف عمال'!$A$4:$A$175,0)),"")</f>
        <v>0</v>
      </c>
      <c r="K129" s="27" t="s">
        <v>38</v>
      </c>
      <c r="L129" s="31"/>
      <c r="M129" s="38"/>
      <c r="N129" s="61">
        <f>IFERROR(INDEX('كشف عمال'!$Q$4:$Q$175,MATCH($O115,'كشف عمال'!$A$4:$A$175,0)),"")</f>
        <v>0</v>
      </c>
      <c r="O129" s="27" t="s">
        <v>18</v>
      </c>
      <c r="P129" s="32"/>
      <c r="R129" s="26">
        <f>IFERROR(INDEX('كشف عمال'!$H$4:$H$175,MATCH($O115,'كشف عمال'!A$4:A$175,0)),"")</f>
        <v>0</v>
      </c>
      <c r="S129" s="27" t="s">
        <v>30</v>
      </c>
    </row>
    <row r="130" spans="1:19" ht="15.75" thickBot="1" x14ac:dyDescent="0.3">
      <c r="H130" s="32"/>
      <c r="L130" s="32"/>
      <c r="P130" s="32"/>
    </row>
    <row r="131" spans="1:19" ht="15.75" thickTop="1" x14ac:dyDescent="0.25">
      <c r="H131" s="32"/>
      <c r="I131" s="37"/>
      <c r="J131" s="35"/>
      <c r="K131" s="35"/>
      <c r="L131" s="37"/>
      <c r="M131" s="39"/>
      <c r="P131" s="32"/>
    </row>
    <row r="132" spans="1:19" x14ac:dyDescent="0.25">
      <c r="H132" s="32"/>
      <c r="J132" s="26" t="str">
        <f>IFERROR(INDEX('كشف عمال'!$S$4:$S$175,MATCH($O115,'كشف عمال'!A119:A290,0)),"")</f>
        <v/>
      </c>
      <c r="K132" s="27" t="s">
        <v>39</v>
      </c>
      <c r="L132" s="31"/>
      <c r="M132" s="38"/>
      <c r="N132" s="26">
        <f>IFERROR(INDEX('كشف عمال'!$N$4:$N$175,MATCH($O115,'كشف عمال'!$A$4:$A$175,0)),"")</f>
        <v>0</v>
      </c>
      <c r="O132" s="27" t="s">
        <v>15</v>
      </c>
      <c r="P132" s="32"/>
    </row>
    <row r="133" spans="1:19" ht="15.75" thickBot="1" x14ac:dyDescent="0.3">
      <c r="A133" s="34"/>
      <c r="B133" s="34"/>
      <c r="C133" s="34"/>
      <c r="D133" s="34"/>
      <c r="E133" s="34"/>
      <c r="F133" s="34"/>
      <c r="G133" s="34"/>
      <c r="H133" s="33"/>
      <c r="I133" s="34"/>
      <c r="J133" s="34"/>
      <c r="K133" s="34"/>
      <c r="L133" s="34"/>
      <c r="M133" s="41"/>
      <c r="N133" s="34"/>
      <c r="O133" s="34"/>
      <c r="P133" s="33"/>
      <c r="Q133" s="41"/>
      <c r="R133" s="34"/>
      <c r="S133" s="34"/>
    </row>
    <row r="134" spans="1:19" ht="16.5" thickTop="1" thickBot="1" x14ac:dyDescent="0.3">
      <c r="Q134" s="37"/>
      <c r="S134" s="37"/>
    </row>
    <row r="135" spans="1:19" ht="19.5" thickBot="1" x14ac:dyDescent="0.35">
      <c r="A135" s="58">
        <f>IFERROR(INDEX('كشف عمال'!$D$4:$D$175,MATCH($O135,'كشف عمال'!$A$4:$A$175,0)),"")</f>
        <v>0</v>
      </c>
      <c r="C135" s="27" t="s">
        <v>19</v>
      </c>
      <c r="E135" s="27" t="s">
        <v>23</v>
      </c>
      <c r="G135" s="27" t="s">
        <v>20</v>
      </c>
      <c r="H135" s="31"/>
      <c r="I135" s="31"/>
      <c r="J135" s="85" t="s">
        <v>21</v>
      </c>
      <c r="K135" s="85"/>
      <c r="M135" s="49" t="s">
        <v>22</v>
      </c>
      <c r="O135" s="59">
        <f>O115+1</f>
        <v>8</v>
      </c>
      <c r="P135" s="31"/>
      <c r="R135" s="27" t="s">
        <v>0</v>
      </c>
    </row>
    <row r="137" spans="1:19" ht="15.75" x14ac:dyDescent="0.25">
      <c r="D137" s="83" t="str">
        <f>IFERROR(INDEX('كشف عمال'!$C$4:$C$175,MATCH($O135,'كشف عمال'!$A$4:$A$175,0)),"")</f>
        <v>HR</v>
      </c>
      <c r="E137" s="84"/>
      <c r="G137" s="27" t="s">
        <v>24</v>
      </c>
      <c r="H137" s="31"/>
      <c r="I137" s="31"/>
      <c r="J137" s="86" t="str">
        <f>IFERROR(INDEX('كشف عمال'!$B$4:$B$175,MATCH($O135,'كشف عمال'!$A$4:$A$175,0)),"")</f>
        <v>اسماء السيد على عمر</v>
      </c>
      <c r="K137" s="87"/>
      <c r="M137" s="27" t="s">
        <v>1</v>
      </c>
      <c r="O137" s="27">
        <v>1026</v>
      </c>
      <c r="P137" s="31"/>
      <c r="Q137" s="28"/>
      <c r="R137" s="29" t="s">
        <v>25</v>
      </c>
      <c r="S137" s="30"/>
    </row>
    <row r="138" spans="1:19" ht="15.75" thickBot="1" x14ac:dyDescent="0.3">
      <c r="A138" s="34"/>
      <c r="B138" s="34"/>
      <c r="C138" s="31"/>
      <c r="D138" s="31"/>
      <c r="E138" s="36"/>
      <c r="F138" s="31"/>
      <c r="G138" s="36"/>
      <c r="H138" s="31"/>
      <c r="I138" s="34"/>
      <c r="J138" s="34"/>
      <c r="K138" s="31"/>
      <c r="L138" s="31"/>
      <c r="M138" s="31"/>
      <c r="N138" s="31"/>
      <c r="O138" s="31"/>
      <c r="P138" s="31"/>
      <c r="Q138" s="31"/>
      <c r="R138" s="31"/>
      <c r="S138" s="36"/>
    </row>
    <row r="139" spans="1:19" ht="15.75" thickTop="1" x14ac:dyDescent="0.25">
      <c r="A139" s="31"/>
      <c r="B139" s="31"/>
      <c r="C139" s="37"/>
      <c r="D139" s="37"/>
      <c r="F139" s="37"/>
      <c r="H139" s="42"/>
      <c r="K139" s="35"/>
      <c r="L139" s="42"/>
      <c r="M139" s="43"/>
      <c r="N139" s="35"/>
      <c r="O139" s="35"/>
      <c r="P139" s="42"/>
      <c r="Q139" s="43"/>
      <c r="R139" s="35"/>
    </row>
    <row r="140" spans="1:19" x14ac:dyDescent="0.25">
      <c r="E140" s="27"/>
      <c r="G140" s="27" t="s">
        <v>40</v>
      </c>
      <c r="H140" s="40"/>
      <c r="J140" s="27">
        <f>IFERROR(INDEX('كشف عمال'!$P$4:$P$175,MATCH($O135,'كشف عمال'!A$4:A$175,0)),"")</f>
        <v>0</v>
      </c>
      <c r="K140" s="27" t="s">
        <v>34</v>
      </c>
      <c r="L140" s="31"/>
      <c r="M140" s="39"/>
      <c r="N140" s="27"/>
      <c r="O140" s="27" t="s">
        <v>31</v>
      </c>
      <c r="P140" s="32"/>
      <c r="R140" s="26">
        <f>IFERROR(INDEX('كشف عمال'!$I$4:$I$175,MATCH($O135,'كشف عمال'!A$4:A$175,0)),"")</f>
        <v>500</v>
      </c>
      <c r="S140" s="27" t="s">
        <v>26</v>
      </c>
    </row>
    <row r="141" spans="1:19" x14ac:dyDescent="0.25">
      <c r="H141" s="32"/>
      <c r="M141" s="39"/>
      <c r="P141" s="32"/>
      <c r="S141" s="27"/>
    </row>
    <row r="142" spans="1:19" x14ac:dyDescent="0.25">
      <c r="E142" s="27"/>
      <c r="G142" s="27" t="s">
        <v>41</v>
      </c>
      <c r="H142" s="40"/>
      <c r="J142" s="27">
        <v>0</v>
      </c>
      <c r="K142" s="27" t="s">
        <v>35</v>
      </c>
      <c r="L142" s="40"/>
      <c r="N142" s="27">
        <v>0</v>
      </c>
      <c r="O142" s="27" t="s">
        <v>32</v>
      </c>
      <c r="P142" s="32"/>
      <c r="R142" s="26">
        <f>IFERROR(INDEX('كشف عمال'!$J$4:$J$175,MATCH($O135,'كشف عمال'!A$4:A$175,0)),"")</f>
        <v>0</v>
      </c>
      <c r="S142" s="27" t="s">
        <v>27</v>
      </c>
    </row>
    <row r="143" spans="1:19" x14ac:dyDescent="0.25">
      <c r="H143" s="32"/>
      <c r="L143" s="32"/>
      <c r="P143" s="32"/>
    </row>
    <row r="144" spans="1:19" x14ac:dyDescent="0.25">
      <c r="E144" s="27"/>
      <c r="G144" s="27" t="s">
        <v>42</v>
      </c>
      <c r="H144" s="40"/>
      <c r="J144" s="26">
        <f>IFERROR(INDEX('كشف عمال'!$O$4:$O$175,MATCH($O135,'كشف عمال'!A$4:A$175,0)),"")</f>
        <v>0</v>
      </c>
      <c r="K144" s="27" t="s">
        <v>36</v>
      </c>
      <c r="L144" s="31"/>
      <c r="M144" s="38"/>
      <c r="N144" s="27">
        <v>2121</v>
      </c>
      <c r="O144" s="27" t="s">
        <v>33</v>
      </c>
      <c r="P144" s="32"/>
      <c r="R144" s="26">
        <f>IFERROR(INDEX('كشف عمال'!$K$4:$K$175,MATCH($O135,'كشف عمال'!A$4:A$175,0)),"")</f>
        <v>0</v>
      </c>
      <c r="S144" s="27" t="s">
        <v>28</v>
      </c>
    </row>
    <row r="145" spans="1:19" ht="15.75" thickBot="1" x14ac:dyDescent="0.3">
      <c r="B145" s="31"/>
      <c r="D145" s="31"/>
      <c r="E145" s="45"/>
      <c r="F145" s="31"/>
      <c r="G145" s="31"/>
      <c r="H145" s="32"/>
      <c r="I145" s="31"/>
      <c r="J145" s="31"/>
      <c r="K145" s="31"/>
      <c r="L145" s="31"/>
      <c r="M145" s="41"/>
      <c r="N145" s="36"/>
      <c r="O145" s="31"/>
      <c r="P145" s="33"/>
      <c r="R145" s="31"/>
      <c r="S145" s="31"/>
    </row>
    <row r="146" spans="1:19" ht="15.75" thickTop="1" x14ac:dyDescent="0.25">
      <c r="A146" s="31"/>
      <c r="B146" s="31"/>
      <c r="C146" s="31"/>
      <c r="D146" s="31"/>
      <c r="E146" s="44"/>
      <c r="F146" s="31"/>
      <c r="G146" s="44"/>
      <c r="H146" s="32"/>
      <c r="I146" s="39"/>
      <c r="J146" s="44"/>
      <c r="K146" s="31"/>
      <c r="L146" s="31"/>
      <c r="M146" s="43"/>
      <c r="N146" s="37"/>
      <c r="O146" s="35"/>
      <c r="P146" s="32"/>
    </row>
    <row r="147" spans="1:19" x14ac:dyDescent="0.25">
      <c r="E147" s="27"/>
      <c r="G147" s="27" t="s">
        <v>43</v>
      </c>
      <c r="H147" s="40"/>
      <c r="J147" s="27">
        <v>0</v>
      </c>
      <c r="K147" s="27" t="s">
        <v>37</v>
      </c>
      <c r="L147" s="31"/>
      <c r="M147" s="39"/>
      <c r="N147" s="27">
        <f>IFERROR(INDEX('كشف عمال'!$E$4:$E$175,MATCH($O135,'كشف عمال'!A$4:A$175,0))*IFERROR(INDEX('كشف عمال'!$U$4:$U$175,MATCH($O135,'كشف عمال'!A$4:A$175,0)),""),"")</f>
        <v>0</v>
      </c>
      <c r="O147" s="27" t="s">
        <v>3</v>
      </c>
      <c r="P147" s="32"/>
      <c r="R147" s="26">
        <f>IFERROR(INDEX('كشف عمال'!$L$4:$L$175,MATCH($O135,'كشف عمال'!A$4:A$175,0)),"")</f>
        <v>200</v>
      </c>
      <c r="S147" s="27" t="s">
        <v>29</v>
      </c>
    </row>
    <row r="148" spans="1:19" x14ac:dyDescent="0.25">
      <c r="H148" s="32"/>
      <c r="M148" s="39"/>
      <c r="P148" s="32"/>
    </row>
    <row r="149" spans="1:19" x14ac:dyDescent="0.25">
      <c r="H149" s="32"/>
      <c r="J149" s="60">
        <f>IFERROR(INDEX('كشف عمال'!$R$4:$R$175,MATCH($O135,'كشف عمال'!$A$4:$A$175,0)),"")</f>
        <v>0</v>
      </c>
      <c r="K149" s="27" t="s">
        <v>38</v>
      </c>
      <c r="L149" s="31"/>
      <c r="M149" s="38"/>
      <c r="N149" s="61">
        <f>IFERROR(INDEX('كشف عمال'!$Q$4:$Q$175,MATCH($O135,'كشف عمال'!$A$4:$A$175,0)),"")</f>
        <v>0</v>
      </c>
      <c r="O149" s="27" t="s">
        <v>18</v>
      </c>
      <c r="P149" s="32"/>
      <c r="R149" s="26">
        <f>IFERROR(INDEX('كشف عمال'!$H$4:$H$175,MATCH($O135,'كشف عمال'!A$4:A$175,0)),"")</f>
        <v>0</v>
      </c>
      <c r="S149" s="27" t="s">
        <v>30</v>
      </c>
    </row>
    <row r="150" spans="1:19" ht="15.75" thickBot="1" x14ac:dyDescent="0.3">
      <c r="H150" s="32"/>
      <c r="L150" s="32"/>
      <c r="P150" s="32"/>
    </row>
    <row r="151" spans="1:19" ht="15.75" thickTop="1" x14ac:dyDescent="0.25">
      <c r="H151" s="32"/>
      <c r="I151" s="37"/>
      <c r="J151" s="35"/>
      <c r="K151" s="35"/>
      <c r="L151" s="37"/>
      <c r="M151" s="39"/>
      <c r="P151" s="32"/>
    </row>
    <row r="152" spans="1:19" x14ac:dyDescent="0.25">
      <c r="H152" s="32"/>
      <c r="J152" s="26" t="str">
        <f>IFERROR(INDEX('كشف عمال'!$S$4:$S$175,MATCH($O135,'كشف عمال'!A140:A311,0)),"")</f>
        <v/>
      </c>
      <c r="K152" s="27" t="s">
        <v>39</v>
      </c>
      <c r="L152" s="31"/>
      <c r="M152" s="38"/>
      <c r="N152" s="26">
        <f>IFERROR(INDEX('كشف عمال'!$N$4:$N$175,MATCH($O135,'كشف عمال'!$A$4:$A$175,0)),"")</f>
        <v>0</v>
      </c>
      <c r="O152" s="27" t="s">
        <v>15</v>
      </c>
      <c r="P152" s="32"/>
    </row>
    <row r="153" spans="1:19" ht="6" customHeight="1" thickBot="1" x14ac:dyDescent="0.3">
      <c r="A153" s="34"/>
      <c r="B153" s="34"/>
      <c r="C153" s="34"/>
      <c r="D153" s="34"/>
      <c r="E153" s="34"/>
      <c r="F153" s="34"/>
      <c r="G153" s="34"/>
      <c r="H153" s="33"/>
      <c r="I153" s="34"/>
      <c r="J153" s="34"/>
      <c r="K153" s="34"/>
      <c r="L153" s="34"/>
      <c r="M153" s="41"/>
      <c r="N153" s="34"/>
      <c r="O153" s="34"/>
      <c r="P153" s="33"/>
      <c r="Q153" s="41"/>
      <c r="R153" s="34"/>
      <c r="S153" s="34"/>
    </row>
    <row r="154" spans="1:19" ht="16.5" thickTop="1" thickBot="1" x14ac:dyDescent="0.3">
      <c r="Q154" s="37"/>
    </row>
    <row r="155" spans="1:19" ht="19.5" thickBot="1" x14ac:dyDescent="0.35">
      <c r="A155" s="58">
        <f>IFERROR(INDEX('كشف عمال'!$D$4:$D$175,MATCH($O155,'كشف عمال'!$A$4:$A$175,0)),"")</f>
        <v>0</v>
      </c>
      <c r="C155" s="27" t="s">
        <v>19</v>
      </c>
      <c r="E155" s="27" t="s">
        <v>23</v>
      </c>
      <c r="G155" s="27" t="s">
        <v>20</v>
      </c>
      <c r="H155" s="31"/>
      <c r="I155" s="31"/>
      <c r="J155" s="85" t="s">
        <v>21</v>
      </c>
      <c r="K155" s="85"/>
      <c r="M155" s="49" t="s">
        <v>22</v>
      </c>
      <c r="O155" s="59">
        <f>O135+1</f>
        <v>9</v>
      </c>
      <c r="P155" s="31"/>
      <c r="R155" s="27" t="s">
        <v>0</v>
      </c>
    </row>
    <row r="157" spans="1:19" ht="15.75" x14ac:dyDescent="0.25">
      <c r="D157" s="83" t="str">
        <f>IFERROR(INDEX('كشف عمال'!$C$4:$C$175,MATCH($O155,'كشف عمال'!$A$4:$A$175,0)),"")</f>
        <v>انتاج</v>
      </c>
      <c r="E157" s="84"/>
      <c r="G157" s="27" t="s">
        <v>24</v>
      </c>
      <c r="H157" s="31"/>
      <c r="I157" s="31"/>
      <c r="J157" s="86" t="str">
        <f>IFERROR(INDEX('كشف عمال'!$B$4:$B$175,MATCH($O155,'كشف عمال'!$A$4:$A$175,0)),"")</f>
        <v>بسنت صابر عبدالحكيم</v>
      </c>
      <c r="K157" s="87"/>
      <c r="M157" s="27" t="s">
        <v>1</v>
      </c>
      <c r="O157" s="27">
        <v>1026</v>
      </c>
      <c r="P157" s="31"/>
      <c r="Q157" s="28"/>
      <c r="R157" s="29" t="s">
        <v>25</v>
      </c>
      <c r="S157" s="30"/>
    </row>
    <row r="158" spans="1:19" ht="15.75" thickBot="1" x14ac:dyDescent="0.3">
      <c r="A158" s="34"/>
      <c r="B158" s="34"/>
      <c r="C158" s="31"/>
      <c r="D158" s="31"/>
      <c r="E158" s="36"/>
      <c r="F158" s="31"/>
      <c r="G158" s="36"/>
      <c r="H158" s="31"/>
      <c r="I158" s="34"/>
      <c r="J158" s="34"/>
      <c r="K158" s="31"/>
      <c r="L158" s="31"/>
      <c r="M158" s="31"/>
      <c r="N158" s="31"/>
      <c r="O158" s="31"/>
      <c r="P158" s="31"/>
      <c r="Q158" s="31"/>
      <c r="R158" s="31"/>
      <c r="S158" s="36"/>
    </row>
    <row r="159" spans="1:19" ht="15.75" thickTop="1" x14ac:dyDescent="0.25">
      <c r="A159" s="31"/>
      <c r="B159" s="31"/>
      <c r="C159" s="37"/>
      <c r="D159" s="37"/>
      <c r="F159" s="37"/>
      <c r="H159" s="42"/>
      <c r="K159" s="35"/>
      <c r="L159" s="42"/>
      <c r="M159" s="43"/>
      <c r="N159" s="35"/>
      <c r="O159" s="35"/>
      <c r="P159" s="42"/>
      <c r="Q159" s="43"/>
      <c r="R159" s="35"/>
    </row>
    <row r="160" spans="1:19" x14ac:dyDescent="0.25">
      <c r="E160" s="27"/>
      <c r="G160" s="27" t="s">
        <v>40</v>
      </c>
      <c r="H160" s="40"/>
      <c r="J160" s="27">
        <f>IFERROR(INDEX('كشف عمال'!$P$4:$P$175,MATCH($O155,'كشف عمال'!A$4:A$175,0)),"")</f>
        <v>0</v>
      </c>
      <c r="K160" s="27" t="s">
        <v>34</v>
      </c>
      <c r="L160" s="31"/>
      <c r="M160" s="39"/>
      <c r="N160" s="27"/>
      <c r="O160" s="27" t="s">
        <v>31</v>
      </c>
      <c r="P160" s="32"/>
      <c r="R160" s="26">
        <f>IFERROR(INDEX('كشف عمال'!$I$4:$I$175,MATCH($O155,'كشف عمال'!A$4:A$175,0)),"")</f>
        <v>500</v>
      </c>
      <c r="S160" s="27" t="s">
        <v>26</v>
      </c>
    </row>
    <row r="161" spans="1:19" x14ac:dyDescent="0.25">
      <c r="H161" s="32"/>
      <c r="M161" s="39"/>
      <c r="P161" s="32"/>
      <c r="S161" s="27"/>
    </row>
    <row r="162" spans="1:19" x14ac:dyDescent="0.25">
      <c r="E162" s="27"/>
      <c r="G162" s="27" t="s">
        <v>41</v>
      </c>
      <c r="H162" s="40"/>
      <c r="J162" s="27">
        <v>0</v>
      </c>
      <c r="K162" s="27" t="s">
        <v>35</v>
      </c>
      <c r="L162" s="40"/>
      <c r="N162" s="27">
        <v>0</v>
      </c>
      <c r="O162" s="27" t="s">
        <v>32</v>
      </c>
      <c r="P162" s="32"/>
      <c r="R162" s="26">
        <f>IFERROR(INDEX('كشف عمال'!$J$4:$J$175,MATCH($O155,'كشف عمال'!A$4:A$175,0)),"")</f>
        <v>0</v>
      </c>
      <c r="S162" s="27" t="s">
        <v>27</v>
      </c>
    </row>
    <row r="163" spans="1:19" x14ac:dyDescent="0.25">
      <c r="H163" s="32"/>
      <c r="L163" s="32"/>
      <c r="P163" s="32"/>
    </row>
    <row r="164" spans="1:19" x14ac:dyDescent="0.25">
      <c r="E164" s="27"/>
      <c r="G164" s="27" t="s">
        <v>42</v>
      </c>
      <c r="H164" s="40"/>
      <c r="J164" s="26">
        <f>IFERROR(INDEX('كشف عمال'!$O$4:$O$175,MATCH($O155,'كشف عمال'!A$4:A$175,0)),"")</f>
        <v>0</v>
      </c>
      <c r="K164" s="27" t="s">
        <v>36</v>
      </c>
      <c r="L164" s="31"/>
      <c r="M164" s="38"/>
      <c r="N164" s="27">
        <v>2121</v>
      </c>
      <c r="O164" s="27" t="s">
        <v>33</v>
      </c>
      <c r="P164" s="32"/>
      <c r="R164" s="26">
        <f>IFERROR(INDEX('كشف عمال'!$K$4:$K$175,MATCH($O155,'كشف عمال'!A$4:A$175,0)),"")</f>
        <v>0</v>
      </c>
      <c r="S164" s="27" t="s">
        <v>28</v>
      </c>
    </row>
    <row r="165" spans="1:19" ht="15.75" thickBot="1" x14ac:dyDescent="0.3">
      <c r="B165" s="31"/>
      <c r="D165" s="31"/>
      <c r="E165" s="45"/>
      <c r="F165" s="31"/>
      <c r="G165" s="31"/>
      <c r="H165" s="32"/>
      <c r="I165" s="31"/>
      <c r="J165" s="31"/>
      <c r="K165" s="31"/>
      <c r="L165" s="31"/>
      <c r="M165" s="41"/>
      <c r="N165" s="36"/>
      <c r="O165" s="31"/>
      <c r="P165" s="33"/>
      <c r="R165" s="31"/>
      <c r="S165" s="31"/>
    </row>
    <row r="166" spans="1:19" ht="15.75" thickTop="1" x14ac:dyDescent="0.25">
      <c r="A166" s="31"/>
      <c r="B166" s="31"/>
      <c r="C166" s="31"/>
      <c r="D166" s="31"/>
      <c r="E166" s="44"/>
      <c r="F166" s="31"/>
      <c r="G166" s="44"/>
      <c r="H166" s="32"/>
      <c r="I166" s="39"/>
      <c r="J166" s="44"/>
      <c r="K166" s="31"/>
      <c r="L166" s="31"/>
      <c r="M166" s="43"/>
      <c r="N166" s="37"/>
      <c r="O166" s="35"/>
      <c r="P166" s="32"/>
    </row>
    <row r="167" spans="1:19" x14ac:dyDescent="0.25">
      <c r="E167" s="27"/>
      <c r="G167" s="27" t="s">
        <v>43</v>
      </c>
      <c r="H167" s="40"/>
      <c r="J167" s="27">
        <v>0</v>
      </c>
      <c r="K167" s="27" t="s">
        <v>37</v>
      </c>
      <c r="L167" s="31"/>
      <c r="M167" s="39"/>
      <c r="N167" s="27">
        <f>IFERROR(INDEX('كشف عمال'!$E$4:$E$175,MATCH($O155,'كشف عمال'!A$4:A$175,0))*IFERROR(INDEX('كشف عمال'!$U$4:$U$175,MATCH($O155,'كشف عمال'!A$4:A$175,0)),""),"")</f>
        <v>0</v>
      </c>
      <c r="O167" s="27" t="s">
        <v>3</v>
      </c>
      <c r="P167" s="32"/>
      <c r="R167" s="26">
        <f>IFERROR(INDEX('كشف عمال'!$L$4:$L$175,MATCH($O155,'كشف عمال'!A$4:A$175,0)),"")</f>
        <v>200</v>
      </c>
      <c r="S167" s="27" t="s">
        <v>29</v>
      </c>
    </row>
    <row r="168" spans="1:19" x14ac:dyDescent="0.25">
      <c r="H168" s="32"/>
      <c r="M168" s="39"/>
      <c r="P168" s="32"/>
    </row>
    <row r="169" spans="1:19" x14ac:dyDescent="0.25">
      <c r="H169" s="32"/>
      <c r="J169" s="60">
        <f>IFERROR(INDEX('كشف عمال'!$R$4:$R$175,MATCH($O155,'كشف عمال'!$A$4:$A$175,0)),"")</f>
        <v>0</v>
      </c>
      <c r="K169" s="27" t="s">
        <v>38</v>
      </c>
      <c r="L169" s="31"/>
      <c r="M169" s="38"/>
      <c r="N169" s="61">
        <f>IFERROR(INDEX('كشف عمال'!$Q$4:$Q$175,MATCH($O155,'كشف عمال'!$A$4:$A$175,0)),"")</f>
        <v>0</v>
      </c>
      <c r="O169" s="27" t="s">
        <v>18</v>
      </c>
      <c r="P169" s="32"/>
      <c r="R169" s="26">
        <f>IFERROR(INDEX('كشف عمال'!$H$4:$H$175,MATCH($O155,'كشف عمال'!A$4:A$175,0)),"")</f>
        <v>0</v>
      </c>
      <c r="S169" s="27" t="s">
        <v>30</v>
      </c>
    </row>
    <row r="170" spans="1:19" ht="15.75" thickBot="1" x14ac:dyDescent="0.3">
      <c r="H170" s="32"/>
      <c r="L170" s="32"/>
      <c r="P170" s="32"/>
    </row>
    <row r="171" spans="1:19" ht="15.75" thickTop="1" x14ac:dyDescent="0.25">
      <c r="H171" s="32"/>
      <c r="I171" s="37"/>
      <c r="J171" s="35"/>
      <c r="K171" s="35"/>
      <c r="L171" s="37"/>
      <c r="M171" s="39"/>
      <c r="P171" s="32"/>
    </row>
    <row r="172" spans="1:19" x14ac:dyDescent="0.25">
      <c r="H172" s="32"/>
      <c r="J172" s="26" t="str">
        <f>IFERROR(INDEX('كشف عمال'!$S$4:$S$175,MATCH($O155,'كشف عمال'!A160:A331,0)),"")</f>
        <v/>
      </c>
      <c r="K172" s="27" t="s">
        <v>39</v>
      </c>
      <c r="L172" s="31"/>
      <c r="M172" s="38"/>
      <c r="N172" s="26">
        <f>IFERROR(INDEX('كشف عمال'!$N$4:$N$175,MATCH($O155,'كشف عمال'!$A$4:$A$175,0)),"")</f>
        <v>0</v>
      </c>
      <c r="O172" s="27" t="s">
        <v>15</v>
      </c>
      <c r="P172" s="32"/>
    </row>
    <row r="173" spans="1:19" ht="15.75" thickBot="1" x14ac:dyDescent="0.3">
      <c r="A173" s="34"/>
      <c r="B173" s="34"/>
      <c r="C173" s="34"/>
      <c r="D173" s="34"/>
      <c r="E173" s="34"/>
      <c r="F173" s="34"/>
      <c r="G173" s="34"/>
      <c r="H173" s="33"/>
      <c r="I173" s="34"/>
      <c r="J173" s="34"/>
      <c r="K173" s="34"/>
      <c r="L173" s="34"/>
      <c r="M173" s="41"/>
      <c r="N173" s="34"/>
      <c r="O173" s="34"/>
      <c r="P173" s="33"/>
      <c r="Q173" s="41"/>
      <c r="R173" s="34"/>
      <c r="S173" s="34"/>
    </row>
    <row r="174" spans="1:19" ht="16.5" thickTop="1" thickBot="1" x14ac:dyDescent="0.3"/>
    <row r="175" spans="1:19" ht="19.5" thickBot="1" x14ac:dyDescent="0.35">
      <c r="A175" s="58">
        <f>IFERROR(INDEX('كشف عمال'!$D$4:$D$175,MATCH($O175,'كشف عمال'!$A$4:$A$175,0)),"")</f>
        <v>0</v>
      </c>
      <c r="C175" s="27" t="s">
        <v>19</v>
      </c>
      <c r="E175" s="27" t="s">
        <v>23</v>
      </c>
      <c r="G175" s="27" t="s">
        <v>20</v>
      </c>
      <c r="H175" s="31"/>
      <c r="I175" s="31"/>
      <c r="J175" s="85" t="s">
        <v>21</v>
      </c>
      <c r="K175" s="85"/>
      <c r="M175" s="49" t="s">
        <v>22</v>
      </c>
      <c r="O175" s="59">
        <f>O155+1</f>
        <v>10</v>
      </c>
      <c r="P175" s="31"/>
      <c r="R175" s="27" t="s">
        <v>0</v>
      </c>
    </row>
    <row r="177" spans="1:19" ht="15.75" x14ac:dyDescent="0.25">
      <c r="D177" s="83" t="str">
        <f>IFERROR(INDEX('كشف عمال'!$C$4:$C$175,MATCH($O175,'كشف عمال'!$A$4:$A$175,0)),"")</f>
        <v>خدمات</v>
      </c>
      <c r="E177" s="84"/>
      <c r="G177" s="27" t="s">
        <v>24</v>
      </c>
      <c r="H177" s="31"/>
      <c r="I177" s="31"/>
      <c r="J177" s="86" t="str">
        <f>IFERROR(INDEX('كشف عمال'!$B$4:$B$175,MATCH($O175,'كشف عمال'!$A$4:$A$175,0)),"")</f>
        <v>عزيزه محمد توفيق الدين</v>
      </c>
      <c r="K177" s="87"/>
      <c r="M177" s="27" t="s">
        <v>1</v>
      </c>
      <c r="O177" s="27">
        <v>1026</v>
      </c>
      <c r="P177" s="31"/>
      <c r="Q177" s="28"/>
      <c r="R177" s="29" t="s">
        <v>25</v>
      </c>
      <c r="S177" s="30"/>
    </row>
    <row r="178" spans="1:19" ht="15.75" thickBot="1" x14ac:dyDescent="0.3">
      <c r="A178" s="34"/>
      <c r="B178" s="34"/>
      <c r="C178" s="31"/>
      <c r="D178" s="31"/>
      <c r="E178" s="36"/>
      <c r="F178" s="31"/>
      <c r="G178" s="36"/>
      <c r="H178" s="31"/>
      <c r="I178" s="34"/>
      <c r="J178" s="34"/>
      <c r="K178" s="31"/>
      <c r="L178" s="31"/>
      <c r="M178" s="31"/>
      <c r="N178" s="31"/>
      <c r="O178" s="31"/>
      <c r="P178" s="31"/>
      <c r="Q178" s="31"/>
      <c r="R178" s="31"/>
      <c r="S178" s="36"/>
    </row>
    <row r="179" spans="1:19" ht="15.75" thickTop="1" x14ac:dyDescent="0.25">
      <c r="A179" s="31"/>
      <c r="B179" s="31"/>
      <c r="C179" s="37"/>
      <c r="D179" s="37"/>
      <c r="F179" s="37"/>
      <c r="H179" s="42"/>
      <c r="K179" s="35"/>
      <c r="L179" s="42"/>
      <c r="M179" s="43"/>
      <c r="N179" s="35"/>
      <c r="O179" s="35"/>
      <c r="P179" s="42"/>
      <c r="Q179" s="43"/>
      <c r="R179" s="35"/>
    </row>
    <row r="180" spans="1:19" x14ac:dyDescent="0.25">
      <c r="E180" s="27"/>
      <c r="G180" s="27" t="s">
        <v>40</v>
      </c>
      <c r="H180" s="40"/>
      <c r="J180" s="27">
        <f>IFERROR(INDEX('كشف عمال'!$P$4:$P$175,MATCH($O175,'كشف عمال'!A$4:A$175,0)),"")</f>
        <v>0</v>
      </c>
      <c r="K180" s="27" t="s">
        <v>34</v>
      </c>
      <c r="L180" s="31"/>
      <c r="M180" s="39"/>
      <c r="N180" s="27"/>
      <c r="O180" s="27" t="s">
        <v>31</v>
      </c>
      <c r="P180" s="32"/>
      <c r="R180" s="26">
        <f>IFERROR(INDEX('كشف عمال'!$I$4:$I$175,MATCH($O175,'كشف عمال'!A$4:A$175,0)),"")</f>
        <v>500</v>
      </c>
      <c r="S180" s="27" t="s">
        <v>26</v>
      </c>
    </row>
    <row r="181" spans="1:19" x14ac:dyDescent="0.25">
      <c r="H181" s="32"/>
      <c r="M181" s="39"/>
      <c r="P181" s="32"/>
      <c r="S181" s="27"/>
    </row>
    <row r="182" spans="1:19" x14ac:dyDescent="0.25">
      <c r="E182" s="27"/>
      <c r="G182" s="27" t="s">
        <v>41</v>
      </c>
      <c r="H182" s="40"/>
      <c r="J182" s="27">
        <v>0</v>
      </c>
      <c r="K182" s="27" t="s">
        <v>35</v>
      </c>
      <c r="L182" s="40"/>
      <c r="N182" s="27">
        <v>0</v>
      </c>
      <c r="O182" s="27" t="s">
        <v>32</v>
      </c>
      <c r="P182" s="32"/>
      <c r="R182" s="26">
        <f>IFERROR(INDEX('كشف عمال'!$J$4:$J$175,MATCH($O175,'كشف عمال'!A$4:A$175,0)),"")</f>
        <v>0</v>
      </c>
      <c r="S182" s="27" t="s">
        <v>27</v>
      </c>
    </row>
    <row r="183" spans="1:19" x14ac:dyDescent="0.25">
      <c r="H183" s="32"/>
      <c r="L183" s="32"/>
      <c r="P183" s="32"/>
    </row>
    <row r="184" spans="1:19" x14ac:dyDescent="0.25">
      <c r="E184" s="27"/>
      <c r="G184" s="27" t="s">
        <v>42</v>
      </c>
      <c r="H184" s="40"/>
      <c r="J184" s="26">
        <f>IFERROR(INDEX('كشف عمال'!$O$4:$O$175,MATCH($O175,'كشف عمال'!A$4:A$175,0)),"")</f>
        <v>0</v>
      </c>
      <c r="K184" s="27" t="s">
        <v>36</v>
      </c>
      <c r="L184" s="31"/>
      <c r="M184" s="38"/>
      <c r="N184" s="27">
        <v>2121</v>
      </c>
      <c r="O184" s="27" t="s">
        <v>33</v>
      </c>
      <c r="P184" s="32"/>
      <c r="R184" s="26">
        <f>IFERROR(INDEX('كشف عمال'!$K$4:$K$175,MATCH($O175,'كشف عمال'!A$4:A$175,0)),"")</f>
        <v>0</v>
      </c>
      <c r="S184" s="27" t="s">
        <v>28</v>
      </c>
    </row>
    <row r="185" spans="1:19" ht="15.75" thickBot="1" x14ac:dyDescent="0.3">
      <c r="B185" s="31"/>
      <c r="D185" s="31"/>
      <c r="E185" s="45"/>
      <c r="F185" s="31"/>
      <c r="G185" s="31"/>
      <c r="H185" s="32"/>
      <c r="I185" s="31"/>
      <c r="J185" s="31"/>
      <c r="K185" s="31"/>
      <c r="L185" s="31"/>
      <c r="M185" s="41"/>
      <c r="N185" s="36"/>
      <c r="O185" s="31"/>
      <c r="P185" s="33"/>
      <c r="R185" s="31"/>
      <c r="S185" s="31"/>
    </row>
    <row r="186" spans="1:19" ht="15.75" thickTop="1" x14ac:dyDescent="0.25">
      <c r="A186" s="31"/>
      <c r="B186" s="31"/>
      <c r="C186" s="31"/>
      <c r="D186" s="31"/>
      <c r="E186" s="44"/>
      <c r="F186" s="31"/>
      <c r="G186" s="44"/>
      <c r="H186" s="32"/>
      <c r="I186" s="39"/>
      <c r="J186" s="44"/>
      <c r="K186" s="31"/>
      <c r="L186" s="31"/>
      <c r="M186" s="43"/>
      <c r="N186" s="37"/>
      <c r="O186" s="35"/>
      <c r="P186" s="32"/>
    </row>
    <row r="187" spans="1:19" x14ac:dyDescent="0.25">
      <c r="E187" s="27"/>
      <c r="G187" s="27" t="s">
        <v>43</v>
      </c>
      <c r="H187" s="40"/>
      <c r="J187" s="27">
        <v>0</v>
      </c>
      <c r="K187" s="27" t="s">
        <v>37</v>
      </c>
      <c r="L187" s="31"/>
      <c r="M187" s="39"/>
      <c r="N187" s="27">
        <f>IFERROR(INDEX('كشف عمال'!$E$4:$E$175,MATCH($O175,'كشف عمال'!A$4:A$175,0))*IFERROR(INDEX('كشف عمال'!$U$4:$U$175,MATCH($O175,'كشف عمال'!A$4:A$175,0)),""),"")</f>
        <v>0</v>
      </c>
      <c r="O187" s="27" t="s">
        <v>3</v>
      </c>
      <c r="P187" s="32"/>
      <c r="R187" s="26">
        <f>IFERROR(INDEX('كشف عمال'!$L$4:$L$175,MATCH($O175,'كشف عمال'!A$4:A$175,0)),"")</f>
        <v>200</v>
      </c>
      <c r="S187" s="27" t="s">
        <v>29</v>
      </c>
    </row>
    <row r="188" spans="1:19" x14ac:dyDescent="0.25">
      <c r="H188" s="32"/>
      <c r="M188" s="39"/>
      <c r="P188" s="32"/>
    </row>
    <row r="189" spans="1:19" x14ac:dyDescent="0.25">
      <c r="H189" s="32"/>
      <c r="J189" s="60">
        <f>IFERROR(INDEX('كشف عمال'!$R$4:$R$175,MATCH($O175,'كشف عمال'!$A$4:$A$175,0)),"")</f>
        <v>0</v>
      </c>
      <c r="K189" s="27" t="s">
        <v>38</v>
      </c>
      <c r="L189" s="31"/>
      <c r="M189" s="38"/>
      <c r="N189" s="61">
        <f>IFERROR(INDEX('كشف عمال'!$Q$4:$Q$175,MATCH($O175,'كشف عمال'!$A$4:$A$175,0)),"")</f>
        <v>0</v>
      </c>
      <c r="O189" s="27" t="s">
        <v>18</v>
      </c>
      <c r="P189" s="32"/>
      <c r="R189" s="26">
        <f>IFERROR(INDEX('كشف عمال'!$H$4:$H$175,MATCH($O175,'كشف عمال'!A$4:A$175,0)),"")</f>
        <v>0</v>
      </c>
      <c r="S189" s="27" t="s">
        <v>30</v>
      </c>
    </row>
    <row r="190" spans="1:19" ht="15.75" thickBot="1" x14ac:dyDescent="0.3">
      <c r="H190" s="32"/>
      <c r="L190" s="32"/>
      <c r="P190" s="32"/>
    </row>
    <row r="191" spans="1:19" ht="15.75" thickTop="1" x14ac:dyDescent="0.25">
      <c r="H191" s="32"/>
      <c r="I191" s="37"/>
      <c r="J191" s="35"/>
      <c r="K191" s="35"/>
      <c r="L191" s="37"/>
      <c r="M191" s="39"/>
      <c r="P191" s="32"/>
    </row>
    <row r="192" spans="1:19" x14ac:dyDescent="0.25">
      <c r="H192" s="32"/>
      <c r="J192" s="26" t="str">
        <f>IFERROR(INDEX('كشف عمال'!$S$4:$S$175,MATCH($O175,'كشف عمال'!A181:A352,0)),"")</f>
        <v/>
      </c>
      <c r="K192" s="27" t="s">
        <v>39</v>
      </c>
      <c r="L192" s="31"/>
      <c r="M192" s="38"/>
      <c r="N192" s="26">
        <f>IFERROR(INDEX('كشف عمال'!$N$4:$N$175,MATCH($O175,'كشف عمال'!$A$4:$A$175,0)),"")</f>
        <v>0</v>
      </c>
      <c r="O192" s="27" t="s">
        <v>15</v>
      </c>
      <c r="P192" s="32"/>
    </row>
    <row r="193" spans="1:19" ht="9.75" customHeight="1" thickBot="1" x14ac:dyDescent="0.3">
      <c r="A193" s="34"/>
      <c r="B193" s="34"/>
      <c r="C193" s="34"/>
      <c r="D193" s="34"/>
      <c r="E193" s="34"/>
      <c r="F193" s="34"/>
      <c r="G193" s="34"/>
      <c r="H193" s="33"/>
      <c r="I193" s="34"/>
      <c r="J193" s="34"/>
      <c r="K193" s="34"/>
      <c r="L193" s="34"/>
      <c r="M193" s="41"/>
      <c r="N193" s="34"/>
      <c r="O193" s="34"/>
      <c r="P193" s="33"/>
      <c r="Q193" s="41"/>
      <c r="R193" s="34"/>
      <c r="S193" s="34"/>
    </row>
    <row r="194" spans="1:19" ht="16.5" thickTop="1" thickBot="1" x14ac:dyDescent="0.3">
      <c r="Q194" s="37"/>
      <c r="S194" s="37"/>
    </row>
    <row r="195" spans="1:19" ht="19.5" thickBot="1" x14ac:dyDescent="0.35">
      <c r="A195" s="58">
        <f>IFERROR(INDEX('كشف عمال'!$D$4:$D$175,MATCH($O195,'كشف عمال'!$A$4:$A$175,0)),"")</f>
        <v>0</v>
      </c>
      <c r="C195" s="27" t="s">
        <v>19</v>
      </c>
      <c r="E195" s="27" t="s">
        <v>23</v>
      </c>
      <c r="G195" s="27" t="s">
        <v>20</v>
      </c>
      <c r="H195" s="31"/>
      <c r="I195" s="31"/>
      <c r="J195" s="85" t="s">
        <v>21</v>
      </c>
      <c r="K195" s="85"/>
      <c r="M195" s="49" t="s">
        <v>22</v>
      </c>
      <c r="O195" s="59">
        <f>O175+1</f>
        <v>11</v>
      </c>
      <c r="P195" s="31"/>
      <c r="R195" s="27" t="s">
        <v>0</v>
      </c>
    </row>
    <row r="197" spans="1:19" ht="15.75" x14ac:dyDescent="0.25">
      <c r="D197" s="83" t="str">
        <f>IFERROR(INDEX('كشف عمال'!$C$4:$C$175,MATCH($O195,'كشف عمال'!$A$4:$A$175,0)),"")</f>
        <v>OP</v>
      </c>
      <c r="E197" s="84"/>
      <c r="G197" s="27" t="s">
        <v>24</v>
      </c>
      <c r="H197" s="31"/>
      <c r="I197" s="31"/>
      <c r="J197" s="86" t="str">
        <f>IFERROR(INDEX('كشف عمال'!$B$4:$B$175,MATCH($O195,'كشف عمال'!$A$4:$A$175,0)),"")</f>
        <v>سيناء عبدالسميع محمد محمود</v>
      </c>
      <c r="K197" s="87"/>
      <c r="M197" s="27" t="s">
        <v>1</v>
      </c>
      <c r="O197" s="27">
        <v>1026</v>
      </c>
      <c r="P197" s="31"/>
      <c r="Q197" s="28"/>
      <c r="R197" s="29" t="s">
        <v>25</v>
      </c>
      <c r="S197" s="30"/>
    </row>
    <row r="198" spans="1:19" ht="15.75" thickBot="1" x14ac:dyDescent="0.3">
      <c r="A198" s="34"/>
      <c r="B198" s="34"/>
      <c r="C198" s="31"/>
      <c r="D198" s="31"/>
      <c r="E198" s="36"/>
      <c r="F198" s="31"/>
      <c r="G198" s="36"/>
      <c r="H198" s="31"/>
      <c r="I198" s="34"/>
      <c r="J198" s="34"/>
      <c r="K198" s="31"/>
      <c r="L198" s="31"/>
      <c r="M198" s="31"/>
      <c r="N198" s="31"/>
      <c r="O198" s="31"/>
      <c r="P198" s="31"/>
      <c r="Q198" s="31"/>
      <c r="R198" s="31"/>
      <c r="S198" s="36"/>
    </row>
    <row r="199" spans="1:19" ht="15.75" thickTop="1" x14ac:dyDescent="0.25">
      <c r="A199" s="31"/>
      <c r="B199" s="31"/>
      <c r="C199" s="37"/>
      <c r="D199" s="37"/>
      <c r="F199" s="37"/>
      <c r="H199" s="42"/>
      <c r="K199" s="35"/>
      <c r="L199" s="42"/>
      <c r="M199" s="43"/>
      <c r="N199" s="35"/>
      <c r="O199" s="35"/>
      <c r="P199" s="42"/>
      <c r="Q199" s="43"/>
      <c r="R199" s="35"/>
    </row>
    <row r="200" spans="1:19" x14ac:dyDescent="0.25">
      <c r="E200" s="27"/>
      <c r="G200" s="27" t="s">
        <v>40</v>
      </c>
      <c r="H200" s="40"/>
      <c r="J200" s="27">
        <f>IFERROR(INDEX('كشف عمال'!$P$4:$P$175,MATCH($O195,'كشف عمال'!A$4:A$175,0)),"")</f>
        <v>0</v>
      </c>
      <c r="K200" s="27" t="s">
        <v>34</v>
      </c>
      <c r="L200" s="31"/>
      <c r="M200" s="39"/>
      <c r="N200" s="27"/>
      <c r="O200" s="27" t="s">
        <v>31</v>
      </c>
      <c r="P200" s="32"/>
      <c r="R200" s="26">
        <f>IFERROR(INDEX('كشف عمال'!$I$4:$I$175,MATCH($O195,'كشف عمال'!A$4:A$175,0)),"")</f>
        <v>500</v>
      </c>
      <c r="S200" s="27" t="s">
        <v>26</v>
      </c>
    </row>
    <row r="201" spans="1:19" x14ac:dyDescent="0.25">
      <c r="H201" s="32"/>
      <c r="M201" s="39"/>
      <c r="P201" s="32"/>
      <c r="S201" s="27"/>
    </row>
    <row r="202" spans="1:19" x14ac:dyDescent="0.25">
      <c r="E202" s="27"/>
      <c r="G202" s="27" t="s">
        <v>41</v>
      </c>
      <c r="H202" s="40"/>
      <c r="J202" s="27">
        <v>0</v>
      </c>
      <c r="K202" s="27" t="s">
        <v>35</v>
      </c>
      <c r="L202" s="40"/>
      <c r="N202" s="27">
        <v>0</v>
      </c>
      <c r="O202" s="27" t="s">
        <v>32</v>
      </c>
      <c r="P202" s="32"/>
      <c r="R202" s="26">
        <f>IFERROR(INDEX('كشف عمال'!$J$4:$J$175,MATCH($O195,'كشف عمال'!A$4:A$175,0)),"")</f>
        <v>0</v>
      </c>
      <c r="S202" s="27" t="s">
        <v>27</v>
      </c>
    </row>
    <row r="203" spans="1:19" x14ac:dyDescent="0.25">
      <c r="H203" s="32"/>
      <c r="L203" s="32"/>
      <c r="P203" s="32"/>
    </row>
    <row r="204" spans="1:19" x14ac:dyDescent="0.25">
      <c r="E204" s="27"/>
      <c r="G204" s="27" t="s">
        <v>42</v>
      </c>
      <c r="H204" s="40"/>
      <c r="J204" s="26">
        <f>IFERROR(INDEX('كشف عمال'!$O$4:$O$175,MATCH($O195,'كشف عمال'!A$4:A$175,0)),"")</f>
        <v>0</v>
      </c>
      <c r="K204" s="27" t="s">
        <v>36</v>
      </c>
      <c r="L204" s="31"/>
      <c r="M204" s="38"/>
      <c r="N204" s="27">
        <v>2121</v>
      </c>
      <c r="O204" s="27" t="s">
        <v>33</v>
      </c>
      <c r="P204" s="32"/>
      <c r="R204" s="26">
        <f>IFERROR(INDEX('كشف عمال'!$K$4:$K$175,MATCH($O195,'كشف عمال'!A$4:A$175,0)),"")</f>
        <v>0</v>
      </c>
      <c r="S204" s="27" t="s">
        <v>28</v>
      </c>
    </row>
    <row r="205" spans="1:19" ht="15.75" thickBot="1" x14ac:dyDescent="0.3">
      <c r="B205" s="31"/>
      <c r="D205" s="31"/>
      <c r="E205" s="45"/>
      <c r="F205" s="31"/>
      <c r="G205" s="31"/>
      <c r="H205" s="32"/>
      <c r="I205" s="31"/>
      <c r="J205" s="31"/>
      <c r="K205" s="31"/>
      <c r="L205" s="31"/>
      <c r="M205" s="41"/>
      <c r="N205" s="36"/>
      <c r="O205" s="31"/>
      <c r="P205" s="33"/>
      <c r="R205" s="31"/>
      <c r="S205" s="31"/>
    </row>
    <row r="206" spans="1:19" ht="15.75" thickTop="1" x14ac:dyDescent="0.25">
      <c r="A206" s="31"/>
      <c r="B206" s="31"/>
      <c r="C206" s="31"/>
      <c r="D206" s="31"/>
      <c r="E206" s="44"/>
      <c r="F206" s="31"/>
      <c r="G206" s="44"/>
      <c r="H206" s="32"/>
      <c r="I206" s="39"/>
      <c r="J206" s="44"/>
      <c r="K206" s="31"/>
      <c r="L206" s="31"/>
      <c r="M206" s="43"/>
      <c r="N206" s="37"/>
      <c r="O206" s="35"/>
      <c r="P206" s="32"/>
    </row>
    <row r="207" spans="1:19" x14ac:dyDescent="0.25">
      <c r="E207" s="27"/>
      <c r="G207" s="27" t="s">
        <v>43</v>
      </c>
      <c r="H207" s="40"/>
      <c r="J207" s="27">
        <v>0</v>
      </c>
      <c r="K207" s="27" t="s">
        <v>37</v>
      </c>
      <c r="L207" s="31"/>
      <c r="M207" s="39"/>
      <c r="N207" s="27">
        <f>IFERROR(INDEX('كشف عمال'!$E$4:$E$175,MATCH($O195,'كشف عمال'!A$4:A$175,0))*IFERROR(INDEX('كشف عمال'!$U$4:$U$175,MATCH($O195,'كشف عمال'!A$4:A$175,0)),""),"")</f>
        <v>0</v>
      </c>
      <c r="O207" s="27" t="s">
        <v>3</v>
      </c>
      <c r="P207" s="32"/>
      <c r="R207" s="26">
        <f>IFERROR(INDEX('كشف عمال'!$L$4:$L$175,MATCH($O195,'كشف عمال'!A$4:A$175,0)),"")</f>
        <v>200</v>
      </c>
      <c r="S207" s="27" t="s">
        <v>29</v>
      </c>
    </row>
    <row r="208" spans="1:19" x14ac:dyDescent="0.25">
      <c r="H208" s="32"/>
      <c r="M208" s="39"/>
      <c r="P208" s="32"/>
    </row>
    <row r="209" spans="1:19" x14ac:dyDescent="0.25">
      <c r="H209" s="32"/>
      <c r="J209" s="60">
        <f>IFERROR(INDEX('كشف عمال'!$R$4:$R$175,MATCH($O195,'كشف عمال'!$A$4:$A$175,0)),"")</f>
        <v>0</v>
      </c>
      <c r="K209" s="27" t="s">
        <v>38</v>
      </c>
      <c r="L209" s="31"/>
      <c r="M209" s="38"/>
      <c r="N209" s="61">
        <f>IFERROR(INDEX('كشف عمال'!$Q$4:$Q$175,MATCH($O195,'كشف عمال'!$A$4:$A$175,0)),"")</f>
        <v>0</v>
      </c>
      <c r="O209" s="27" t="s">
        <v>18</v>
      </c>
      <c r="P209" s="32"/>
      <c r="R209" s="26">
        <f>IFERROR(INDEX('كشف عمال'!$H$4:$H$175,MATCH($O195,'كشف عمال'!A$4:A$175,0)),"")</f>
        <v>0</v>
      </c>
      <c r="S209" s="27" t="s">
        <v>30</v>
      </c>
    </row>
    <row r="210" spans="1:19" ht="15.75" thickBot="1" x14ac:dyDescent="0.3">
      <c r="H210" s="32"/>
      <c r="L210" s="32"/>
      <c r="P210" s="32"/>
    </row>
    <row r="211" spans="1:19" ht="15.75" thickTop="1" x14ac:dyDescent="0.25">
      <c r="H211" s="32"/>
      <c r="I211" s="37"/>
      <c r="J211" s="35"/>
      <c r="K211" s="35"/>
      <c r="L211" s="37"/>
      <c r="M211" s="39"/>
      <c r="P211" s="32"/>
    </row>
    <row r="212" spans="1:19" x14ac:dyDescent="0.25">
      <c r="H212" s="32"/>
      <c r="J212" s="26" t="str">
        <f>IFERROR(INDEX('كشف عمال'!$S$4:$S$175,MATCH($O195,'كشف عمال'!A201:A372,0)),"")</f>
        <v/>
      </c>
      <c r="K212" s="27" t="s">
        <v>39</v>
      </c>
      <c r="L212" s="31"/>
      <c r="M212" s="38"/>
      <c r="N212" s="26">
        <f>IFERROR(INDEX('كشف عمال'!$N$4:$N$175,MATCH($O195,'كشف عمال'!$A$4:$A$175,0)),"")</f>
        <v>0</v>
      </c>
      <c r="O212" s="27" t="s">
        <v>15</v>
      </c>
      <c r="P212" s="32"/>
    </row>
    <row r="213" spans="1:19" ht="9" customHeight="1" thickBot="1" x14ac:dyDescent="0.3">
      <c r="A213" s="34"/>
      <c r="B213" s="34"/>
      <c r="C213" s="34"/>
      <c r="D213" s="34"/>
      <c r="E213" s="34"/>
      <c r="F213" s="34"/>
      <c r="G213" s="34"/>
      <c r="H213" s="33"/>
      <c r="I213" s="34"/>
      <c r="J213" s="34"/>
      <c r="K213" s="34"/>
      <c r="L213" s="34"/>
      <c r="M213" s="41"/>
      <c r="N213" s="34"/>
      <c r="O213" s="34"/>
      <c r="P213" s="33"/>
      <c r="Q213" s="41"/>
      <c r="R213" s="34"/>
      <c r="S213" s="34"/>
    </row>
    <row r="214" spans="1:19" ht="16.5" thickTop="1" thickBot="1" x14ac:dyDescent="0.3">
      <c r="Q214" s="37"/>
    </row>
    <row r="215" spans="1:19" ht="19.5" thickBot="1" x14ac:dyDescent="0.35">
      <c r="A215" s="58">
        <f>IFERROR(INDEX('كشف عمال'!$D$4:$D$175,MATCH($O215,'كشف عمال'!$A$4:$A$175,0)),"")</f>
        <v>0</v>
      </c>
      <c r="C215" s="27" t="s">
        <v>19</v>
      </c>
      <c r="E215" s="27" t="s">
        <v>23</v>
      </c>
      <c r="G215" s="27" t="s">
        <v>20</v>
      </c>
      <c r="H215" s="31"/>
      <c r="I215" s="31"/>
      <c r="J215" s="85" t="s">
        <v>21</v>
      </c>
      <c r="K215" s="85"/>
      <c r="M215" s="49" t="s">
        <v>22</v>
      </c>
      <c r="O215" s="59">
        <f>O195+1</f>
        <v>12</v>
      </c>
      <c r="P215" s="31"/>
      <c r="R215" s="27" t="s">
        <v>0</v>
      </c>
    </row>
    <row r="217" spans="1:19" ht="15.75" x14ac:dyDescent="0.25">
      <c r="D217" s="83" t="str">
        <f>IFERROR(INDEX('كشف عمال'!$C$4:$C$175,MATCH($O215,'كشف عمال'!$A$4:$A$175,0)),"")</f>
        <v>طباعه</v>
      </c>
      <c r="E217" s="84"/>
      <c r="G217" s="27" t="s">
        <v>24</v>
      </c>
      <c r="H217" s="31"/>
      <c r="I217" s="31"/>
      <c r="J217" s="86" t="str">
        <f>IFERROR(INDEX('كشف عمال'!$B$4:$B$175,MATCH($O215,'كشف عمال'!$A$4:$A$175,0)),"")</f>
        <v>جابر حارس جابر محسب</v>
      </c>
      <c r="K217" s="87"/>
      <c r="M217" s="27" t="s">
        <v>1</v>
      </c>
      <c r="O217" s="27">
        <v>1026</v>
      </c>
      <c r="P217" s="31"/>
      <c r="Q217" s="28"/>
      <c r="R217" s="29" t="s">
        <v>25</v>
      </c>
      <c r="S217" s="30"/>
    </row>
    <row r="218" spans="1:19" ht="15.75" thickBot="1" x14ac:dyDescent="0.3">
      <c r="A218" s="34"/>
      <c r="B218" s="34"/>
      <c r="C218" s="31"/>
      <c r="D218" s="31"/>
      <c r="E218" s="36"/>
      <c r="F218" s="31"/>
      <c r="G218" s="36"/>
      <c r="H218" s="31"/>
      <c r="I218" s="34"/>
      <c r="J218" s="34"/>
      <c r="K218" s="31"/>
      <c r="L218" s="31"/>
      <c r="M218" s="31"/>
      <c r="N218" s="31"/>
      <c r="O218" s="31"/>
      <c r="P218" s="31"/>
      <c r="Q218" s="31"/>
      <c r="R218" s="31"/>
      <c r="S218" s="36"/>
    </row>
    <row r="219" spans="1:19" ht="15.75" thickTop="1" x14ac:dyDescent="0.25">
      <c r="A219" s="31"/>
      <c r="B219" s="31"/>
      <c r="C219" s="37"/>
      <c r="D219" s="37"/>
      <c r="F219" s="37"/>
      <c r="H219" s="42"/>
      <c r="K219" s="35"/>
      <c r="L219" s="42"/>
      <c r="M219" s="43"/>
      <c r="N219" s="35"/>
      <c r="O219" s="35"/>
      <c r="P219" s="42"/>
      <c r="Q219" s="43"/>
      <c r="R219" s="35"/>
    </row>
    <row r="220" spans="1:19" x14ac:dyDescent="0.25">
      <c r="E220" s="27"/>
      <c r="G220" s="27" t="s">
        <v>40</v>
      </c>
      <c r="H220" s="40"/>
      <c r="J220" s="27">
        <f>IFERROR(INDEX('كشف عمال'!$P$4:$P$175,MATCH($O215,'كشف عمال'!A$4:A$175,0)),"")</f>
        <v>0</v>
      </c>
      <c r="K220" s="27" t="s">
        <v>34</v>
      </c>
      <c r="L220" s="31"/>
      <c r="M220" s="39"/>
      <c r="N220" s="27"/>
      <c r="O220" s="27" t="s">
        <v>31</v>
      </c>
      <c r="P220" s="32"/>
      <c r="R220" s="26">
        <f>IFERROR(INDEX('كشف عمال'!$I$4:$I$175,MATCH($O215,'كشف عمال'!A$4:A$175,0)),"")</f>
        <v>500</v>
      </c>
      <c r="S220" s="27" t="s">
        <v>26</v>
      </c>
    </row>
    <row r="221" spans="1:19" x14ac:dyDescent="0.25">
      <c r="H221" s="32"/>
      <c r="M221" s="39"/>
      <c r="P221" s="32"/>
      <c r="S221" s="27"/>
    </row>
    <row r="222" spans="1:19" x14ac:dyDescent="0.25">
      <c r="E222" s="27"/>
      <c r="G222" s="27" t="s">
        <v>41</v>
      </c>
      <c r="H222" s="40"/>
      <c r="J222" s="27">
        <v>0</v>
      </c>
      <c r="K222" s="27" t="s">
        <v>35</v>
      </c>
      <c r="L222" s="40"/>
      <c r="N222" s="27">
        <v>0</v>
      </c>
      <c r="O222" s="27" t="s">
        <v>32</v>
      </c>
      <c r="P222" s="32"/>
      <c r="R222" s="26">
        <f>IFERROR(INDEX('كشف عمال'!$J$4:$J$175,MATCH($O215,'كشف عمال'!A$4:A$175,0)),"")</f>
        <v>0</v>
      </c>
      <c r="S222" s="27" t="s">
        <v>27</v>
      </c>
    </row>
    <row r="223" spans="1:19" x14ac:dyDescent="0.25">
      <c r="H223" s="32"/>
      <c r="L223" s="32"/>
      <c r="P223" s="32"/>
    </row>
    <row r="224" spans="1:19" x14ac:dyDescent="0.25">
      <c r="E224" s="27"/>
      <c r="G224" s="27" t="s">
        <v>42</v>
      </c>
      <c r="H224" s="40"/>
      <c r="J224" s="26">
        <f>IFERROR(INDEX('كشف عمال'!$O$4:$O$175,MATCH($O215,'كشف عمال'!A$4:A$175,0)),"")</f>
        <v>0</v>
      </c>
      <c r="K224" s="27" t="s">
        <v>36</v>
      </c>
      <c r="L224" s="31"/>
      <c r="M224" s="38"/>
      <c r="N224" s="27">
        <v>2121</v>
      </c>
      <c r="O224" s="27" t="s">
        <v>33</v>
      </c>
      <c r="P224" s="32"/>
      <c r="R224" s="26">
        <f>IFERROR(INDEX('كشف عمال'!$K$4:$K$175,MATCH($O215,'كشف عمال'!A$4:A$175,0)),"")</f>
        <v>0</v>
      </c>
      <c r="S224" s="27" t="s">
        <v>28</v>
      </c>
    </row>
    <row r="225" spans="1:19" ht="15.75" thickBot="1" x14ac:dyDescent="0.3">
      <c r="B225" s="31"/>
      <c r="D225" s="31"/>
      <c r="E225" s="45"/>
      <c r="F225" s="31"/>
      <c r="G225" s="31"/>
      <c r="H225" s="32"/>
      <c r="I225" s="31"/>
      <c r="J225" s="31"/>
      <c r="K225" s="31"/>
      <c r="L225" s="31"/>
      <c r="M225" s="41"/>
      <c r="N225" s="36"/>
      <c r="O225" s="31"/>
      <c r="P225" s="33"/>
      <c r="R225" s="31"/>
      <c r="S225" s="31"/>
    </row>
    <row r="226" spans="1:19" ht="15.75" thickTop="1" x14ac:dyDescent="0.25">
      <c r="A226" s="31"/>
      <c r="B226" s="31"/>
      <c r="C226" s="31"/>
      <c r="D226" s="31"/>
      <c r="E226" s="44"/>
      <c r="F226" s="31"/>
      <c r="G226" s="44"/>
      <c r="H226" s="32"/>
      <c r="I226" s="39"/>
      <c r="J226" s="44"/>
      <c r="K226" s="31"/>
      <c r="L226" s="31"/>
      <c r="M226" s="43"/>
      <c r="N226" s="37"/>
      <c r="O226" s="35"/>
      <c r="P226" s="32"/>
    </row>
    <row r="227" spans="1:19" x14ac:dyDescent="0.25">
      <c r="E227" s="27"/>
      <c r="G227" s="27" t="s">
        <v>43</v>
      </c>
      <c r="H227" s="40"/>
      <c r="J227" s="27">
        <v>0</v>
      </c>
      <c r="K227" s="27" t="s">
        <v>37</v>
      </c>
      <c r="L227" s="31"/>
      <c r="M227" s="39"/>
      <c r="N227" s="27">
        <f>IFERROR(INDEX('كشف عمال'!$E$4:$E$175,MATCH($O215,'كشف عمال'!A$4:A$175,0))*IFERROR(INDEX('كشف عمال'!$U$4:$U$175,MATCH($O215,'كشف عمال'!A$4:A$175,0)),""),"")</f>
        <v>0</v>
      </c>
      <c r="O227" s="27" t="s">
        <v>3</v>
      </c>
      <c r="P227" s="32"/>
      <c r="R227" s="26">
        <f>IFERROR(INDEX('كشف عمال'!$L$4:$L$175,MATCH($O215,'كشف عمال'!A$4:A$175,0)),"")</f>
        <v>200</v>
      </c>
      <c r="S227" s="27" t="s">
        <v>29</v>
      </c>
    </row>
    <row r="228" spans="1:19" x14ac:dyDescent="0.25">
      <c r="H228" s="32"/>
      <c r="M228" s="39"/>
      <c r="P228" s="32"/>
    </row>
    <row r="229" spans="1:19" x14ac:dyDescent="0.25">
      <c r="H229" s="32"/>
      <c r="J229" s="60">
        <f>IFERROR(INDEX('كشف عمال'!$R$4:$R$175,MATCH($O215,'كشف عمال'!$A$4:$A$175,0)),"")</f>
        <v>0</v>
      </c>
      <c r="K229" s="27" t="s">
        <v>38</v>
      </c>
      <c r="L229" s="31"/>
      <c r="M229" s="38"/>
      <c r="N229" s="61">
        <f>IFERROR(INDEX('كشف عمال'!$Q$4:$Q$175,MATCH($O215,'كشف عمال'!$A$4:$A$175,0)),"")</f>
        <v>0</v>
      </c>
      <c r="O229" s="27" t="s">
        <v>18</v>
      </c>
      <c r="P229" s="32"/>
      <c r="R229" s="26">
        <f>IFERROR(INDEX('كشف عمال'!$H$4:$H$175,MATCH($O215,'كشف عمال'!A$4:A$175,0)),"")</f>
        <v>0</v>
      </c>
      <c r="S229" s="27" t="s">
        <v>30</v>
      </c>
    </row>
    <row r="230" spans="1:19" ht="15.75" thickBot="1" x14ac:dyDescent="0.3">
      <c r="H230" s="32"/>
      <c r="L230" s="32"/>
      <c r="P230" s="32"/>
    </row>
    <row r="231" spans="1:19" ht="15.75" thickTop="1" x14ac:dyDescent="0.25">
      <c r="H231" s="32"/>
      <c r="I231" s="37"/>
      <c r="J231" s="35"/>
      <c r="K231" s="35"/>
      <c r="L231" s="37"/>
      <c r="M231" s="39"/>
      <c r="P231" s="32"/>
    </row>
    <row r="232" spans="1:19" x14ac:dyDescent="0.25">
      <c r="H232" s="32"/>
      <c r="J232" s="26" t="str">
        <f>IFERROR(INDEX('كشف عمال'!$S$4:$S$175,MATCH($O215,'كشف عمال'!A221:A392,0)),"")</f>
        <v/>
      </c>
      <c r="K232" s="27" t="s">
        <v>39</v>
      </c>
      <c r="L232" s="31"/>
      <c r="M232" s="38"/>
      <c r="N232" s="26">
        <f>IFERROR(INDEX('كشف عمال'!$N$4:$N$175,MATCH($O215,'كشف عمال'!$A$4:$A$175,0)),"")</f>
        <v>0</v>
      </c>
      <c r="O232" s="27" t="s">
        <v>15</v>
      </c>
      <c r="P232" s="32"/>
    </row>
    <row r="233" spans="1:19" ht="8.25" customHeight="1" thickBot="1" x14ac:dyDescent="0.3">
      <c r="A233" s="34"/>
      <c r="B233" s="34"/>
      <c r="C233" s="34"/>
      <c r="D233" s="34"/>
      <c r="E233" s="34"/>
      <c r="F233" s="34"/>
      <c r="G233" s="34"/>
      <c r="H233" s="33"/>
      <c r="I233" s="34"/>
      <c r="J233" s="34"/>
      <c r="K233" s="34"/>
      <c r="L233" s="34"/>
      <c r="M233" s="41"/>
      <c r="N233" s="34"/>
      <c r="O233" s="34"/>
      <c r="P233" s="33"/>
      <c r="Q233" s="41"/>
      <c r="R233" s="34"/>
      <c r="S233" s="34"/>
    </row>
    <row r="234" spans="1:19" ht="16.5" thickTop="1" thickBot="1" x14ac:dyDescent="0.3"/>
    <row r="235" spans="1:19" ht="19.5" thickBot="1" x14ac:dyDescent="0.35">
      <c r="A235" s="58">
        <f>IFERROR(INDEX('كشف عمال'!$D$4:$D$175,MATCH($O235,'كشف عمال'!$A$4:$A$175,0)),"")</f>
        <v>0</v>
      </c>
      <c r="C235" s="27" t="s">
        <v>19</v>
      </c>
      <c r="E235" s="27" t="s">
        <v>23</v>
      </c>
      <c r="G235" s="27" t="s">
        <v>20</v>
      </c>
      <c r="H235" s="31"/>
      <c r="I235" s="31"/>
      <c r="J235" s="85" t="s">
        <v>21</v>
      </c>
      <c r="K235" s="85"/>
      <c r="M235" s="49" t="s">
        <v>22</v>
      </c>
      <c r="O235" s="59">
        <f>O215+1</f>
        <v>13</v>
      </c>
      <c r="P235" s="31"/>
      <c r="R235" s="27" t="s">
        <v>0</v>
      </c>
    </row>
    <row r="237" spans="1:19" ht="15.75" x14ac:dyDescent="0.25">
      <c r="D237" s="83" t="str">
        <f>IFERROR(INDEX('كشف عمال'!$C$4:$C$175,MATCH($O235,'كشف عمال'!$A$4:$A$175,0)),"")</f>
        <v>طباعه</v>
      </c>
      <c r="E237" s="84"/>
      <c r="G237" s="27" t="s">
        <v>24</v>
      </c>
      <c r="H237" s="31"/>
      <c r="I237" s="31"/>
      <c r="J237" s="86" t="str">
        <f>IFERROR(INDEX('كشف عمال'!$B$4:$B$175,MATCH($O235,'كشف عمال'!$A$4:$A$175,0)),"")</f>
        <v>احمد محسب ابراهيم احمد</v>
      </c>
      <c r="K237" s="87"/>
      <c r="M237" s="27" t="s">
        <v>1</v>
      </c>
      <c r="O237" s="27">
        <v>1026</v>
      </c>
      <c r="P237" s="31"/>
      <c r="Q237" s="28"/>
      <c r="R237" s="29" t="s">
        <v>25</v>
      </c>
      <c r="S237" s="30"/>
    </row>
    <row r="238" spans="1:19" ht="15.75" thickBot="1" x14ac:dyDescent="0.3">
      <c r="A238" s="34"/>
      <c r="B238" s="34"/>
      <c r="C238" s="31"/>
      <c r="D238" s="31"/>
      <c r="E238" s="36"/>
      <c r="F238" s="31"/>
      <c r="G238" s="36"/>
      <c r="H238" s="31"/>
      <c r="I238" s="34"/>
      <c r="J238" s="34"/>
      <c r="K238" s="31"/>
      <c r="L238" s="31"/>
      <c r="M238" s="31"/>
      <c r="N238" s="31"/>
      <c r="O238" s="31"/>
      <c r="P238" s="31"/>
      <c r="Q238" s="31"/>
      <c r="R238" s="31"/>
      <c r="S238" s="36"/>
    </row>
    <row r="239" spans="1:19" ht="15.75" thickTop="1" x14ac:dyDescent="0.25">
      <c r="A239" s="31"/>
      <c r="B239" s="31"/>
      <c r="C239" s="37"/>
      <c r="D239" s="37"/>
      <c r="F239" s="37"/>
      <c r="H239" s="42"/>
      <c r="K239" s="35"/>
      <c r="L239" s="42"/>
      <c r="M239" s="43"/>
      <c r="N239" s="35"/>
      <c r="O239" s="35"/>
      <c r="P239" s="42"/>
      <c r="Q239" s="43"/>
      <c r="R239" s="35"/>
    </row>
    <row r="240" spans="1:19" x14ac:dyDescent="0.25">
      <c r="E240" s="27"/>
      <c r="G240" s="27" t="s">
        <v>40</v>
      </c>
      <c r="H240" s="40"/>
      <c r="J240" s="27">
        <f>IFERROR(INDEX('كشف عمال'!$P$4:$P$175,MATCH($O235,'كشف عمال'!A$4:A$175,0)),"")</f>
        <v>0</v>
      </c>
      <c r="K240" s="27" t="s">
        <v>34</v>
      </c>
      <c r="L240" s="31"/>
      <c r="M240" s="39"/>
      <c r="N240" s="27"/>
      <c r="O240" s="27" t="s">
        <v>31</v>
      </c>
      <c r="P240" s="32"/>
      <c r="R240" s="26">
        <f>IFERROR(INDEX('كشف عمال'!$I$4:$I$175,MATCH($O235,'كشف عمال'!A$4:A$175,0)),"")</f>
        <v>500</v>
      </c>
      <c r="S240" s="27" t="s">
        <v>26</v>
      </c>
    </row>
    <row r="241" spans="1:19" x14ac:dyDescent="0.25">
      <c r="H241" s="32"/>
      <c r="M241" s="39"/>
      <c r="P241" s="32"/>
      <c r="S241" s="27"/>
    </row>
    <row r="242" spans="1:19" x14ac:dyDescent="0.25">
      <c r="E242" s="27"/>
      <c r="G242" s="27" t="s">
        <v>41</v>
      </c>
      <c r="H242" s="40"/>
      <c r="J242" s="27">
        <v>0</v>
      </c>
      <c r="K242" s="27" t="s">
        <v>35</v>
      </c>
      <c r="L242" s="40"/>
      <c r="N242" s="27">
        <v>0</v>
      </c>
      <c r="O242" s="27" t="s">
        <v>32</v>
      </c>
      <c r="P242" s="32"/>
      <c r="R242" s="26">
        <f>IFERROR(INDEX('كشف عمال'!$J$4:$J$175,MATCH($O235,'كشف عمال'!A$4:A$175,0)),"")</f>
        <v>0</v>
      </c>
      <c r="S242" s="27" t="s">
        <v>27</v>
      </c>
    </row>
    <row r="243" spans="1:19" x14ac:dyDescent="0.25">
      <c r="H243" s="32"/>
      <c r="L243" s="32"/>
      <c r="P243" s="32"/>
    </row>
    <row r="244" spans="1:19" x14ac:dyDescent="0.25">
      <c r="E244" s="27"/>
      <c r="G244" s="27" t="s">
        <v>42</v>
      </c>
      <c r="H244" s="40"/>
      <c r="J244" s="26">
        <f>IFERROR(INDEX('كشف عمال'!$O$4:$O$175,MATCH($O235,'كشف عمال'!A$4:A$175,0)),"")</f>
        <v>0</v>
      </c>
      <c r="K244" s="27" t="s">
        <v>36</v>
      </c>
      <c r="L244" s="31"/>
      <c r="M244" s="38"/>
      <c r="N244" s="27">
        <v>2121</v>
      </c>
      <c r="O244" s="27" t="s">
        <v>33</v>
      </c>
      <c r="P244" s="32"/>
      <c r="R244" s="26">
        <f>IFERROR(INDEX('كشف عمال'!$K$4:$K$175,MATCH($O235,'كشف عمال'!A$4:A$175,0)),"")</f>
        <v>0</v>
      </c>
      <c r="S244" s="27" t="s">
        <v>28</v>
      </c>
    </row>
    <row r="245" spans="1:19" ht="15.75" thickBot="1" x14ac:dyDescent="0.3">
      <c r="B245" s="31"/>
      <c r="D245" s="31"/>
      <c r="E245" s="45"/>
      <c r="F245" s="31"/>
      <c r="G245" s="31"/>
      <c r="H245" s="32"/>
      <c r="I245" s="31"/>
      <c r="J245" s="31"/>
      <c r="K245" s="31"/>
      <c r="L245" s="31"/>
      <c r="M245" s="41"/>
      <c r="N245" s="36"/>
      <c r="O245" s="31"/>
      <c r="P245" s="33"/>
      <c r="R245" s="31"/>
      <c r="S245" s="31"/>
    </row>
    <row r="246" spans="1:19" ht="15.75" thickTop="1" x14ac:dyDescent="0.25">
      <c r="A246" s="31"/>
      <c r="B246" s="31"/>
      <c r="C246" s="31"/>
      <c r="D246" s="31"/>
      <c r="E246" s="44"/>
      <c r="F246" s="31"/>
      <c r="G246" s="44"/>
      <c r="H246" s="32"/>
      <c r="I246" s="39"/>
      <c r="J246" s="44"/>
      <c r="K246" s="31"/>
      <c r="L246" s="31"/>
      <c r="M246" s="43"/>
      <c r="N246" s="37"/>
      <c r="O246" s="35"/>
      <c r="P246" s="32"/>
    </row>
    <row r="247" spans="1:19" x14ac:dyDescent="0.25">
      <c r="E247" s="27"/>
      <c r="G247" s="27" t="s">
        <v>43</v>
      </c>
      <c r="H247" s="40"/>
      <c r="J247" s="27">
        <v>0</v>
      </c>
      <c r="K247" s="27" t="s">
        <v>37</v>
      </c>
      <c r="L247" s="31"/>
      <c r="M247" s="39"/>
      <c r="N247" s="27">
        <f>IFERROR(INDEX('كشف عمال'!$E$4:$E$175,MATCH($O235,'كشف عمال'!A$4:A$175,0))*IFERROR(INDEX('كشف عمال'!$U$4:$U$175,MATCH($O235,'كشف عمال'!A$4:A$175,0)),""),"")</f>
        <v>0</v>
      </c>
      <c r="O247" s="27" t="s">
        <v>3</v>
      </c>
      <c r="P247" s="32"/>
      <c r="R247" s="26">
        <f>IFERROR(INDEX('كشف عمال'!$L$4:$L$175,MATCH($O235,'كشف عمال'!A$4:A$175,0)),"")</f>
        <v>200</v>
      </c>
      <c r="S247" s="27" t="s">
        <v>29</v>
      </c>
    </row>
    <row r="248" spans="1:19" x14ac:dyDescent="0.25">
      <c r="H248" s="32"/>
      <c r="M248" s="39"/>
      <c r="P248" s="32"/>
    </row>
    <row r="249" spans="1:19" x14ac:dyDescent="0.25">
      <c r="H249" s="32"/>
      <c r="J249" s="60">
        <f>IFERROR(INDEX('كشف عمال'!$R$4:$R$175,MATCH($O235,'كشف عمال'!$A$4:$A$175,0)),"")</f>
        <v>0</v>
      </c>
      <c r="K249" s="27" t="s">
        <v>38</v>
      </c>
      <c r="L249" s="31"/>
      <c r="M249" s="38"/>
      <c r="N249" s="61">
        <f>IFERROR(INDEX('كشف عمال'!$Q$4:$Q$175,MATCH($O235,'كشف عمال'!$A$4:$A$175,0)),"")</f>
        <v>0</v>
      </c>
      <c r="O249" s="27" t="s">
        <v>18</v>
      </c>
      <c r="P249" s="32"/>
      <c r="R249" s="26">
        <f>IFERROR(INDEX('كشف عمال'!$H$4:$H$175,MATCH($O235,'كشف عمال'!A$4:A$175,0)),"")</f>
        <v>0</v>
      </c>
      <c r="S249" s="27" t="s">
        <v>30</v>
      </c>
    </row>
    <row r="250" spans="1:19" ht="15.75" thickBot="1" x14ac:dyDescent="0.3">
      <c r="H250" s="32"/>
      <c r="L250" s="32"/>
      <c r="P250" s="32"/>
    </row>
    <row r="251" spans="1:19" ht="15.75" thickTop="1" x14ac:dyDescent="0.25">
      <c r="H251" s="32"/>
      <c r="I251" s="37"/>
      <c r="J251" s="35"/>
      <c r="K251" s="35"/>
      <c r="L251" s="37"/>
      <c r="M251" s="39"/>
      <c r="P251" s="32"/>
    </row>
    <row r="252" spans="1:19" x14ac:dyDescent="0.25">
      <c r="H252" s="32"/>
      <c r="J252" s="26" t="str">
        <f>IFERROR(INDEX('كشف عمال'!$S$4:$S$175,MATCH($O235,'كشف عمال'!A241:A412,0)),"")</f>
        <v/>
      </c>
      <c r="K252" s="27" t="s">
        <v>39</v>
      </c>
      <c r="L252" s="31"/>
      <c r="M252" s="38"/>
      <c r="N252" s="26">
        <f>IFERROR(INDEX('كشف عمال'!$N$4:$N$175,MATCH($O235,'كشف عمال'!$A$4:$A$175,0)),"")</f>
        <v>0</v>
      </c>
      <c r="O252" s="27" t="s">
        <v>15</v>
      </c>
      <c r="P252" s="32"/>
    </row>
    <row r="253" spans="1:19" ht="7.5" customHeight="1" thickBot="1" x14ac:dyDescent="0.3">
      <c r="A253" s="34"/>
      <c r="B253" s="34"/>
      <c r="C253" s="34"/>
      <c r="D253" s="34"/>
      <c r="E253" s="34"/>
      <c r="F253" s="34"/>
      <c r="G253" s="34"/>
      <c r="H253" s="33"/>
      <c r="I253" s="34"/>
      <c r="J253" s="34"/>
      <c r="K253" s="34"/>
      <c r="L253" s="34"/>
      <c r="M253" s="41"/>
      <c r="N253" s="34"/>
      <c r="O253" s="34"/>
      <c r="P253" s="33"/>
      <c r="Q253" s="41"/>
      <c r="R253" s="34"/>
      <c r="S253" s="34"/>
    </row>
    <row r="254" spans="1:19" ht="16.5" thickTop="1" thickBot="1" x14ac:dyDescent="0.3">
      <c r="Q254" s="37"/>
      <c r="S254" s="37"/>
    </row>
    <row r="255" spans="1:19" ht="19.5" thickBot="1" x14ac:dyDescent="0.35">
      <c r="A255" s="58">
        <f>IFERROR(INDEX('كشف عمال'!$D$4:$D$175,MATCH($O255,'كشف عمال'!$A$4:$A$175,0)),"")</f>
        <v>0</v>
      </c>
      <c r="C255" s="27" t="s">
        <v>19</v>
      </c>
      <c r="E255" s="27" t="s">
        <v>23</v>
      </c>
      <c r="G255" s="27" t="s">
        <v>20</v>
      </c>
      <c r="H255" s="31"/>
      <c r="I255" s="31"/>
      <c r="J255" s="85" t="s">
        <v>21</v>
      </c>
      <c r="K255" s="85"/>
      <c r="M255" s="49" t="s">
        <v>22</v>
      </c>
      <c r="O255" s="59">
        <f>O235+1</f>
        <v>14</v>
      </c>
      <c r="P255" s="31"/>
      <c r="R255" s="27" t="s">
        <v>0</v>
      </c>
    </row>
    <row r="257" spans="1:19" ht="15.75" x14ac:dyDescent="0.25">
      <c r="D257" s="83" t="str">
        <f>IFERROR(INDEX('كشف عمال'!$C$4:$C$175,MATCH($O255,'كشف عمال'!$A$4:$A$175,0)),"")</f>
        <v>مقص</v>
      </c>
      <c r="E257" s="84"/>
      <c r="G257" s="27" t="s">
        <v>24</v>
      </c>
      <c r="H257" s="31"/>
      <c r="I257" s="31"/>
      <c r="J257" s="86" t="str">
        <f>IFERROR(INDEX('كشف عمال'!$B$4:$B$175,MATCH($O255,'كشف عمال'!$A$4:$A$175,0)),"")</f>
        <v>محمد جابر هنداوى</v>
      </c>
      <c r="K257" s="87"/>
      <c r="M257" s="27" t="s">
        <v>1</v>
      </c>
      <c r="O257" s="27">
        <v>1026</v>
      </c>
      <c r="P257" s="31"/>
      <c r="Q257" s="28"/>
      <c r="R257" s="29" t="s">
        <v>25</v>
      </c>
      <c r="S257" s="30"/>
    </row>
    <row r="258" spans="1:19" ht="15.75" thickBot="1" x14ac:dyDescent="0.3">
      <c r="A258" s="34"/>
      <c r="B258" s="34"/>
      <c r="C258" s="31"/>
      <c r="D258" s="31"/>
      <c r="E258" s="36"/>
      <c r="F258" s="31"/>
      <c r="G258" s="36"/>
      <c r="H258" s="31"/>
      <c r="I258" s="34"/>
      <c r="J258" s="34"/>
      <c r="K258" s="31"/>
      <c r="L258" s="31"/>
      <c r="M258" s="31"/>
      <c r="N258" s="31"/>
      <c r="O258" s="31"/>
      <c r="P258" s="31"/>
      <c r="Q258" s="31"/>
      <c r="R258" s="31"/>
      <c r="S258" s="36"/>
    </row>
    <row r="259" spans="1:19" ht="15.75" thickTop="1" x14ac:dyDescent="0.25">
      <c r="A259" s="31"/>
      <c r="B259" s="31"/>
      <c r="C259" s="37"/>
      <c r="D259" s="37"/>
      <c r="F259" s="37"/>
      <c r="H259" s="42"/>
      <c r="K259" s="35"/>
      <c r="L259" s="42"/>
      <c r="M259" s="43"/>
      <c r="N259" s="35"/>
      <c r="O259" s="35"/>
      <c r="P259" s="42"/>
      <c r="Q259" s="43"/>
      <c r="R259" s="35"/>
    </row>
    <row r="260" spans="1:19" x14ac:dyDescent="0.25">
      <c r="E260" s="27"/>
      <c r="G260" s="27" t="s">
        <v>40</v>
      </c>
      <c r="H260" s="40"/>
      <c r="J260" s="27">
        <f>IFERROR(INDEX('كشف عمال'!$P$4:$P$175,MATCH($O255,'كشف عمال'!A$4:A$175,0)),"")</f>
        <v>0</v>
      </c>
      <c r="K260" s="27" t="s">
        <v>34</v>
      </c>
      <c r="L260" s="31"/>
      <c r="M260" s="39"/>
      <c r="N260" s="27"/>
      <c r="O260" s="27" t="s">
        <v>31</v>
      </c>
      <c r="P260" s="32"/>
      <c r="R260" s="26">
        <f>IFERROR(INDEX('كشف عمال'!$I$4:$I$175,MATCH($O255,'كشف عمال'!A$4:A$175,0)),"")</f>
        <v>500</v>
      </c>
      <c r="S260" s="27" t="s">
        <v>26</v>
      </c>
    </row>
    <row r="261" spans="1:19" x14ac:dyDescent="0.25">
      <c r="H261" s="32"/>
      <c r="M261" s="39"/>
      <c r="P261" s="32"/>
      <c r="S261" s="27"/>
    </row>
    <row r="262" spans="1:19" x14ac:dyDescent="0.25">
      <c r="E262" s="27"/>
      <c r="G262" s="27" t="s">
        <v>41</v>
      </c>
      <c r="H262" s="40"/>
      <c r="J262" s="27">
        <v>0</v>
      </c>
      <c r="K262" s="27" t="s">
        <v>35</v>
      </c>
      <c r="L262" s="40"/>
      <c r="N262" s="27">
        <v>0</v>
      </c>
      <c r="O262" s="27" t="s">
        <v>32</v>
      </c>
      <c r="P262" s="32"/>
      <c r="R262" s="26">
        <f>IFERROR(INDEX('كشف عمال'!$J$4:$J$175,MATCH($O255,'كشف عمال'!A$4:A$175,0)),"")</f>
        <v>0</v>
      </c>
      <c r="S262" s="27" t="s">
        <v>27</v>
      </c>
    </row>
    <row r="263" spans="1:19" x14ac:dyDescent="0.25">
      <c r="H263" s="32"/>
      <c r="L263" s="32"/>
      <c r="P263" s="32"/>
    </row>
    <row r="264" spans="1:19" x14ac:dyDescent="0.25">
      <c r="E264" s="27"/>
      <c r="G264" s="27" t="s">
        <v>42</v>
      </c>
      <c r="H264" s="40"/>
      <c r="J264" s="26">
        <f>IFERROR(INDEX('كشف عمال'!$O$4:$O$175,MATCH($O255,'كشف عمال'!A$4:A$175,0)),"")</f>
        <v>0</v>
      </c>
      <c r="K264" s="27" t="s">
        <v>36</v>
      </c>
      <c r="L264" s="31"/>
      <c r="M264" s="38"/>
      <c r="N264" s="27">
        <v>2121</v>
      </c>
      <c r="O264" s="27" t="s">
        <v>33</v>
      </c>
      <c r="P264" s="32"/>
      <c r="R264" s="26">
        <f>IFERROR(INDEX('كشف عمال'!$K$4:$K$175,MATCH($O255,'كشف عمال'!A$4:A$175,0)),"")</f>
        <v>0</v>
      </c>
      <c r="S264" s="27" t="s">
        <v>28</v>
      </c>
    </row>
    <row r="265" spans="1:19" ht="15.75" thickBot="1" x14ac:dyDescent="0.3">
      <c r="B265" s="31"/>
      <c r="D265" s="31"/>
      <c r="E265" s="45"/>
      <c r="F265" s="31"/>
      <c r="G265" s="31"/>
      <c r="H265" s="32"/>
      <c r="I265" s="31"/>
      <c r="J265" s="31"/>
      <c r="K265" s="31"/>
      <c r="L265" s="31"/>
      <c r="M265" s="41"/>
      <c r="N265" s="36"/>
      <c r="O265" s="31"/>
      <c r="P265" s="33"/>
      <c r="R265" s="31"/>
      <c r="S265" s="31"/>
    </row>
    <row r="266" spans="1:19" ht="15.75" thickTop="1" x14ac:dyDescent="0.25">
      <c r="A266" s="31"/>
      <c r="B266" s="31"/>
      <c r="C266" s="31"/>
      <c r="D266" s="31"/>
      <c r="E266" s="44"/>
      <c r="F266" s="31"/>
      <c r="G266" s="44"/>
      <c r="H266" s="32"/>
      <c r="I266" s="39"/>
      <c r="J266" s="44"/>
      <c r="K266" s="31"/>
      <c r="L266" s="31"/>
      <c r="M266" s="43"/>
      <c r="N266" s="37"/>
      <c r="O266" s="35"/>
      <c r="P266" s="32"/>
    </row>
    <row r="267" spans="1:19" x14ac:dyDescent="0.25">
      <c r="E267" s="27"/>
      <c r="G267" s="27" t="s">
        <v>43</v>
      </c>
      <c r="H267" s="40"/>
      <c r="J267" s="27">
        <v>0</v>
      </c>
      <c r="K267" s="27" t="s">
        <v>37</v>
      </c>
      <c r="L267" s="31"/>
      <c r="M267" s="39"/>
      <c r="N267" s="27">
        <f>IFERROR(INDEX('كشف عمال'!$E$4:$E$175,MATCH($O255,'كشف عمال'!A$4:A$175,0))*IFERROR(INDEX('كشف عمال'!$U$4:$U$175,MATCH($O255,'كشف عمال'!A$4:A$175,0)),""),"")</f>
        <v>0</v>
      </c>
      <c r="O267" s="27" t="s">
        <v>3</v>
      </c>
      <c r="P267" s="32"/>
      <c r="R267" s="26">
        <f>IFERROR(INDEX('كشف عمال'!$L$4:$L$175,MATCH($O255,'كشف عمال'!A$4:A$175,0)),"")</f>
        <v>200</v>
      </c>
      <c r="S267" s="27" t="s">
        <v>29</v>
      </c>
    </row>
    <row r="268" spans="1:19" x14ac:dyDescent="0.25">
      <c r="H268" s="32"/>
      <c r="M268" s="39"/>
      <c r="P268" s="32"/>
    </row>
    <row r="269" spans="1:19" x14ac:dyDescent="0.25">
      <c r="H269" s="32"/>
      <c r="J269" s="60">
        <f>IFERROR(INDEX('كشف عمال'!$R$4:$R$175,MATCH($O255,'كشف عمال'!$A$4:$A$175,0)),"")</f>
        <v>0</v>
      </c>
      <c r="K269" s="27" t="s">
        <v>38</v>
      </c>
      <c r="L269" s="31"/>
      <c r="M269" s="38"/>
      <c r="N269" s="61">
        <f>IFERROR(INDEX('كشف عمال'!$Q$4:$Q$175,MATCH($O255,'كشف عمال'!$A$4:$A$175,0)),"")</f>
        <v>0</v>
      </c>
      <c r="O269" s="27" t="s">
        <v>18</v>
      </c>
      <c r="P269" s="32"/>
      <c r="R269" s="26">
        <f>IFERROR(INDEX('كشف عمال'!$H$4:$H$175,MATCH($O255,'كشف عمال'!A$4:A$175,0)),"")</f>
        <v>0</v>
      </c>
      <c r="S269" s="27" t="s">
        <v>30</v>
      </c>
    </row>
    <row r="270" spans="1:19" ht="15.75" thickBot="1" x14ac:dyDescent="0.3">
      <c r="H270" s="32"/>
      <c r="L270" s="32"/>
      <c r="P270" s="32"/>
    </row>
    <row r="271" spans="1:19" ht="15.75" thickTop="1" x14ac:dyDescent="0.25">
      <c r="H271" s="32"/>
      <c r="I271" s="37"/>
      <c r="J271" s="35"/>
      <c r="K271" s="35"/>
      <c r="L271" s="37"/>
      <c r="M271" s="39"/>
      <c r="P271" s="32"/>
    </row>
    <row r="272" spans="1:19" x14ac:dyDescent="0.25">
      <c r="H272" s="32"/>
      <c r="J272" s="26" t="str">
        <f>IFERROR(INDEX('كشف عمال'!$S$4:$S$175,MATCH($O255,'كشف عمال'!A261:A432,0)),"")</f>
        <v/>
      </c>
      <c r="K272" s="27" t="s">
        <v>39</v>
      </c>
      <c r="L272" s="31"/>
      <c r="M272" s="38"/>
      <c r="N272" s="26">
        <f>IFERROR(INDEX('كشف عمال'!$N$4:$N$175,MATCH($O255,'كشف عمال'!$A$4:$A$175,0)),"")</f>
        <v>0</v>
      </c>
      <c r="O272" s="27" t="s">
        <v>15</v>
      </c>
      <c r="P272" s="32"/>
    </row>
    <row r="273" spans="1:19" ht="8.25" customHeight="1" thickBot="1" x14ac:dyDescent="0.3">
      <c r="A273" s="34"/>
      <c r="B273" s="34"/>
      <c r="C273" s="34"/>
      <c r="D273" s="34"/>
      <c r="E273" s="34"/>
      <c r="F273" s="34"/>
      <c r="G273" s="34"/>
      <c r="H273" s="33"/>
      <c r="I273" s="34"/>
      <c r="J273" s="34"/>
      <c r="K273" s="34"/>
      <c r="L273" s="34"/>
      <c r="M273" s="41"/>
      <c r="N273" s="34"/>
      <c r="O273" s="34"/>
      <c r="P273" s="33"/>
      <c r="Q273" s="41"/>
      <c r="R273" s="34"/>
      <c r="S273" s="34"/>
    </row>
    <row r="274" spans="1:19" ht="16.5" thickTop="1" thickBot="1" x14ac:dyDescent="0.3">
      <c r="Q274" s="37"/>
    </row>
    <row r="275" spans="1:19" ht="19.5" thickBot="1" x14ac:dyDescent="0.35">
      <c r="A275" s="58">
        <f>IFERROR(INDEX('كشف عمال'!$D$4:$D$175,MATCH($O275,'كشف عمال'!$A$4:$A$175,0)),"")</f>
        <v>0</v>
      </c>
      <c r="C275" s="27" t="s">
        <v>19</v>
      </c>
      <c r="E275" s="27" t="s">
        <v>23</v>
      </c>
      <c r="G275" s="27" t="s">
        <v>20</v>
      </c>
      <c r="H275" s="31"/>
      <c r="I275" s="31"/>
      <c r="J275" s="85" t="s">
        <v>21</v>
      </c>
      <c r="K275" s="85"/>
      <c r="M275" s="49" t="s">
        <v>22</v>
      </c>
      <c r="O275" s="59">
        <f>O255+1</f>
        <v>15</v>
      </c>
      <c r="P275" s="31"/>
      <c r="R275" s="27" t="s">
        <v>0</v>
      </c>
    </row>
    <row r="277" spans="1:19" ht="15.75" x14ac:dyDescent="0.25">
      <c r="D277" s="83" t="str">
        <f>IFERROR(INDEX('كشف عمال'!$C$4:$C$175,MATCH($O275,'كشف عمال'!$A$4:$A$175,0)),"")</f>
        <v>انتاج</v>
      </c>
      <c r="E277" s="84"/>
      <c r="G277" s="27" t="s">
        <v>24</v>
      </c>
      <c r="H277" s="31"/>
      <c r="I277" s="31"/>
      <c r="J277" s="86" t="str">
        <f>IFERROR(INDEX('كشف عمال'!$B$4:$B$175,MATCH($O275,'كشف عمال'!$A$4:$A$175,0)),"")</f>
        <v>ايه حمدى محمد</v>
      </c>
      <c r="K277" s="87"/>
      <c r="M277" s="27" t="s">
        <v>1</v>
      </c>
      <c r="O277" s="27">
        <v>1026</v>
      </c>
      <c r="P277" s="31"/>
      <c r="Q277" s="28"/>
      <c r="R277" s="29" t="s">
        <v>25</v>
      </c>
      <c r="S277" s="30"/>
    </row>
    <row r="278" spans="1:19" ht="15.75" thickBot="1" x14ac:dyDescent="0.3">
      <c r="A278" s="34"/>
      <c r="B278" s="34"/>
      <c r="C278" s="31"/>
      <c r="D278" s="31"/>
      <c r="E278" s="36"/>
      <c r="F278" s="31"/>
      <c r="G278" s="36"/>
      <c r="H278" s="31"/>
      <c r="I278" s="34"/>
      <c r="J278" s="34"/>
      <c r="K278" s="31"/>
      <c r="L278" s="31"/>
      <c r="M278" s="31"/>
      <c r="N278" s="31"/>
      <c r="O278" s="31"/>
      <c r="P278" s="31"/>
      <c r="Q278" s="31"/>
      <c r="R278" s="31"/>
      <c r="S278" s="36"/>
    </row>
    <row r="279" spans="1:19" ht="15.75" thickTop="1" x14ac:dyDescent="0.25">
      <c r="A279" s="31"/>
      <c r="B279" s="31"/>
      <c r="C279" s="37"/>
      <c r="D279" s="37"/>
      <c r="F279" s="37"/>
      <c r="H279" s="42"/>
      <c r="K279" s="35"/>
      <c r="L279" s="42"/>
      <c r="M279" s="43"/>
      <c r="N279" s="35"/>
      <c r="O279" s="35"/>
      <c r="P279" s="42"/>
      <c r="Q279" s="43"/>
      <c r="R279" s="35"/>
    </row>
    <row r="280" spans="1:19" x14ac:dyDescent="0.25">
      <c r="E280" s="27"/>
      <c r="G280" s="27" t="s">
        <v>40</v>
      </c>
      <c r="H280" s="40"/>
      <c r="J280" s="27">
        <f>IFERROR(INDEX('كشف عمال'!$P$4:$P$175,MATCH($O275,'كشف عمال'!A$4:A$175,0)),"")</f>
        <v>0</v>
      </c>
      <c r="K280" s="27" t="s">
        <v>34</v>
      </c>
      <c r="L280" s="31"/>
      <c r="M280" s="39"/>
      <c r="N280" s="27"/>
      <c r="O280" s="27" t="s">
        <v>31</v>
      </c>
      <c r="P280" s="32"/>
      <c r="R280" s="26">
        <f>IFERROR(INDEX('كشف عمال'!$I$4:$I$175,MATCH($O275,'كشف عمال'!A$4:A$175,0)),"")</f>
        <v>500</v>
      </c>
      <c r="S280" s="27" t="s">
        <v>26</v>
      </c>
    </row>
    <row r="281" spans="1:19" x14ac:dyDescent="0.25">
      <c r="H281" s="32"/>
      <c r="M281" s="39"/>
      <c r="P281" s="32"/>
      <c r="S281" s="27"/>
    </row>
    <row r="282" spans="1:19" x14ac:dyDescent="0.25">
      <c r="E282" s="27"/>
      <c r="G282" s="27" t="s">
        <v>41</v>
      </c>
      <c r="H282" s="40"/>
      <c r="J282" s="27">
        <v>0</v>
      </c>
      <c r="K282" s="27" t="s">
        <v>35</v>
      </c>
      <c r="L282" s="40"/>
      <c r="N282" s="27">
        <v>0</v>
      </c>
      <c r="O282" s="27" t="s">
        <v>32</v>
      </c>
      <c r="P282" s="32"/>
      <c r="R282" s="26">
        <f>IFERROR(INDEX('كشف عمال'!$J$4:$J$175,MATCH($O275,'كشف عمال'!A$4:A$175,0)),"")</f>
        <v>0</v>
      </c>
      <c r="S282" s="27" t="s">
        <v>27</v>
      </c>
    </row>
    <row r="283" spans="1:19" x14ac:dyDescent="0.25">
      <c r="H283" s="32"/>
      <c r="L283" s="32"/>
      <c r="P283" s="32"/>
    </row>
    <row r="284" spans="1:19" x14ac:dyDescent="0.25">
      <c r="E284" s="27"/>
      <c r="G284" s="27" t="s">
        <v>42</v>
      </c>
      <c r="H284" s="40"/>
      <c r="J284" s="26">
        <f>IFERROR(INDEX('كشف عمال'!$O$4:$O$175,MATCH($O275,'كشف عمال'!A$4:A$175,0)),"")</f>
        <v>0</v>
      </c>
      <c r="K284" s="27" t="s">
        <v>36</v>
      </c>
      <c r="L284" s="31"/>
      <c r="M284" s="38"/>
      <c r="N284" s="27">
        <v>2121</v>
      </c>
      <c r="O284" s="27" t="s">
        <v>33</v>
      </c>
      <c r="P284" s="32"/>
      <c r="R284" s="26">
        <f>IFERROR(INDEX('كشف عمال'!$K$4:$K$175,MATCH($O275,'كشف عمال'!A$4:A$175,0)),"")</f>
        <v>0</v>
      </c>
      <c r="S284" s="27" t="s">
        <v>28</v>
      </c>
    </row>
    <row r="285" spans="1:19" ht="15.75" thickBot="1" x14ac:dyDescent="0.3">
      <c r="B285" s="31"/>
      <c r="D285" s="31"/>
      <c r="E285" s="45"/>
      <c r="F285" s="31"/>
      <c r="G285" s="31"/>
      <c r="H285" s="32"/>
      <c r="I285" s="31"/>
      <c r="J285" s="31"/>
      <c r="K285" s="31"/>
      <c r="L285" s="31"/>
      <c r="M285" s="41"/>
      <c r="N285" s="36"/>
      <c r="O285" s="31"/>
      <c r="P285" s="33"/>
      <c r="R285" s="31"/>
      <c r="S285" s="31"/>
    </row>
    <row r="286" spans="1:19" ht="15.75" thickTop="1" x14ac:dyDescent="0.25">
      <c r="A286" s="31"/>
      <c r="B286" s="31"/>
      <c r="C286" s="31"/>
      <c r="D286" s="31"/>
      <c r="E286" s="44"/>
      <c r="F286" s="31"/>
      <c r="G286" s="44"/>
      <c r="H286" s="32"/>
      <c r="I286" s="39"/>
      <c r="J286" s="44"/>
      <c r="K286" s="31"/>
      <c r="L286" s="31"/>
      <c r="M286" s="43"/>
      <c r="N286" s="37"/>
      <c r="O286" s="35"/>
      <c r="P286" s="32"/>
    </row>
    <row r="287" spans="1:19" x14ac:dyDescent="0.25">
      <c r="E287" s="27"/>
      <c r="G287" s="27" t="s">
        <v>43</v>
      </c>
      <c r="H287" s="40"/>
      <c r="J287" s="27">
        <v>0</v>
      </c>
      <c r="K287" s="27" t="s">
        <v>37</v>
      </c>
      <c r="L287" s="31"/>
      <c r="M287" s="39"/>
      <c r="N287" s="27">
        <f>IFERROR(INDEX('كشف عمال'!$E$4:$E$175,MATCH($O275,'كشف عمال'!A$4:A$175,0))*IFERROR(INDEX('كشف عمال'!$U$4:$U$175,MATCH($O275,'كشف عمال'!A$4:A$175,0)),""),"")</f>
        <v>0</v>
      </c>
      <c r="O287" s="27" t="s">
        <v>3</v>
      </c>
      <c r="P287" s="32"/>
      <c r="R287" s="26">
        <f>IFERROR(INDEX('كشف عمال'!$L$4:$L$175,MATCH($O275,'كشف عمال'!A$4:A$175,0)),"")</f>
        <v>200</v>
      </c>
      <c r="S287" s="27" t="s">
        <v>29</v>
      </c>
    </row>
    <row r="288" spans="1:19" x14ac:dyDescent="0.25">
      <c r="H288" s="32"/>
      <c r="M288" s="39"/>
      <c r="P288" s="32"/>
    </row>
    <row r="289" spans="1:19" x14ac:dyDescent="0.25">
      <c r="H289" s="32"/>
      <c r="J289" s="60">
        <f>IFERROR(INDEX('كشف عمال'!$R$4:$R$175,MATCH($O275,'كشف عمال'!$A$4:$A$175,0)),"")</f>
        <v>0</v>
      </c>
      <c r="K289" s="27" t="s">
        <v>38</v>
      </c>
      <c r="L289" s="31"/>
      <c r="M289" s="38"/>
      <c r="N289" s="61">
        <f>IFERROR(INDEX('كشف عمال'!$Q$4:$Q$175,MATCH($O275,'كشف عمال'!$A$4:$A$175,0)),"")</f>
        <v>0</v>
      </c>
      <c r="O289" s="27" t="s">
        <v>18</v>
      </c>
      <c r="P289" s="32"/>
      <c r="R289" s="26">
        <f>IFERROR(INDEX('كشف عمال'!$H$4:$H$175,MATCH($O275,'كشف عمال'!A$4:A$175,0)),"")</f>
        <v>0</v>
      </c>
      <c r="S289" s="27" t="s">
        <v>30</v>
      </c>
    </row>
    <row r="290" spans="1:19" ht="15.75" thickBot="1" x14ac:dyDescent="0.3">
      <c r="H290" s="32"/>
      <c r="L290" s="32"/>
      <c r="P290" s="32"/>
    </row>
    <row r="291" spans="1:19" ht="15.75" thickTop="1" x14ac:dyDescent="0.25">
      <c r="H291" s="32"/>
      <c r="I291" s="37"/>
      <c r="J291" s="35"/>
      <c r="K291" s="35"/>
      <c r="L291" s="37"/>
      <c r="M291" s="39"/>
      <c r="P291" s="32"/>
    </row>
    <row r="292" spans="1:19" x14ac:dyDescent="0.25">
      <c r="H292" s="32"/>
      <c r="J292" s="26" t="str">
        <f>IFERROR(INDEX('كشف عمال'!$S$4:$S$175,MATCH($O275,'كشف عمال'!A281:A452,0)),"")</f>
        <v/>
      </c>
      <c r="K292" s="27" t="s">
        <v>39</v>
      </c>
      <c r="L292" s="31"/>
      <c r="M292" s="38"/>
      <c r="N292" s="26">
        <f>IFERROR(INDEX('كشف عمال'!$N$4:$N$175,MATCH($O275,'كشف عمال'!$A$4:$A$175,0)),"")</f>
        <v>0</v>
      </c>
      <c r="O292" s="27" t="s">
        <v>15</v>
      </c>
      <c r="P292" s="32"/>
    </row>
    <row r="293" spans="1:19" ht="6" customHeight="1" thickBot="1" x14ac:dyDescent="0.3">
      <c r="A293" s="34"/>
      <c r="B293" s="34"/>
      <c r="C293" s="34"/>
      <c r="D293" s="34"/>
      <c r="E293" s="34"/>
      <c r="F293" s="34"/>
      <c r="G293" s="34"/>
      <c r="H293" s="33"/>
      <c r="I293" s="34"/>
      <c r="J293" s="34"/>
      <c r="K293" s="34"/>
      <c r="L293" s="34"/>
      <c r="M293" s="41"/>
      <c r="N293" s="34"/>
      <c r="O293" s="34"/>
      <c r="P293" s="33"/>
      <c r="Q293" s="41"/>
      <c r="R293" s="34"/>
      <c r="S293" s="34"/>
    </row>
    <row r="294" spans="1:19" ht="16.5" thickTop="1" thickBot="1" x14ac:dyDescent="0.3"/>
    <row r="295" spans="1:19" ht="19.5" thickBot="1" x14ac:dyDescent="0.35">
      <c r="A295" s="58">
        <f>IFERROR(INDEX('كشف عمال'!$D$4:$D$175,MATCH($O295,'كشف عمال'!$A$4:$A$175,0)),"")</f>
        <v>0</v>
      </c>
      <c r="C295" s="27" t="s">
        <v>19</v>
      </c>
      <c r="E295" s="27" t="s">
        <v>23</v>
      </c>
      <c r="G295" s="27" t="s">
        <v>20</v>
      </c>
      <c r="H295" s="31"/>
      <c r="I295" s="31"/>
      <c r="J295" s="85" t="s">
        <v>21</v>
      </c>
      <c r="K295" s="85"/>
      <c r="M295" s="49" t="s">
        <v>22</v>
      </c>
      <c r="O295" s="59">
        <f>O275+1</f>
        <v>16</v>
      </c>
      <c r="P295" s="31"/>
      <c r="R295" s="27" t="s">
        <v>0</v>
      </c>
    </row>
    <row r="297" spans="1:19" ht="15.75" x14ac:dyDescent="0.25">
      <c r="D297" s="83" t="str">
        <f>IFERROR(INDEX('كشف عمال'!$C$4:$C$175,MATCH($O295,'كشف عمال'!$A$4:$A$175,0)),"")</f>
        <v>OP</v>
      </c>
      <c r="E297" s="84"/>
      <c r="G297" s="27" t="s">
        <v>24</v>
      </c>
      <c r="H297" s="31"/>
      <c r="I297" s="31"/>
      <c r="J297" s="86" t="str">
        <f>IFERROR(INDEX('كشف عمال'!$B$4:$B$175,MATCH($O295,'كشف عمال'!$A$4:$A$175,0)),"")</f>
        <v>شريهان احمد رمضان محمد</v>
      </c>
      <c r="K297" s="87"/>
      <c r="M297" s="27" t="s">
        <v>1</v>
      </c>
      <c r="O297" s="27">
        <v>1026</v>
      </c>
      <c r="P297" s="31"/>
      <c r="Q297" s="28"/>
      <c r="R297" s="29" t="s">
        <v>25</v>
      </c>
      <c r="S297" s="30"/>
    </row>
    <row r="298" spans="1:19" ht="15.75" thickBot="1" x14ac:dyDescent="0.3">
      <c r="A298" s="34"/>
      <c r="B298" s="34"/>
      <c r="C298" s="31"/>
      <c r="D298" s="31"/>
      <c r="E298" s="36"/>
      <c r="F298" s="31"/>
      <c r="G298" s="36"/>
      <c r="H298" s="31"/>
      <c r="I298" s="34"/>
      <c r="J298" s="34"/>
      <c r="K298" s="31"/>
      <c r="L298" s="31"/>
      <c r="M298" s="31"/>
      <c r="N298" s="31"/>
      <c r="O298" s="31"/>
      <c r="P298" s="31"/>
      <c r="Q298" s="31"/>
      <c r="R298" s="31"/>
      <c r="S298" s="36"/>
    </row>
    <row r="299" spans="1:19" ht="15.75" thickTop="1" x14ac:dyDescent="0.25">
      <c r="A299" s="31"/>
      <c r="B299" s="31"/>
      <c r="C299" s="37"/>
      <c r="D299" s="37"/>
      <c r="F299" s="37"/>
      <c r="H299" s="42"/>
      <c r="K299" s="35"/>
      <c r="L299" s="42"/>
      <c r="M299" s="43"/>
      <c r="N299" s="35"/>
      <c r="O299" s="35"/>
      <c r="P299" s="42"/>
      <c r="Q299" s="43"/>
      <c r="R299" s="35"/>
    </row>
    <row r="300" spans="1:19" x14ac:dyDescent="0.25">
      <c r="E300" s="27"/>
      <c r="G300" s="27" t="s">
        <v>40</v>
      </c>
      <c r="H300" s="40"/>
      <c r="J300" s="27">
        <f>IFERROR(INDEX('كشف عمال'!$P$4:$P$175,MATCH($O295,'كشف عمال'!A$4:A$175,0)),"")</f>
        <v>0</v>
      </c>
      <c r="K300" s="27" t="s">
        <v>34</v>
      </c>
      <c r="L300" s="31"/>
      <c r="M300" s="39"/>
      <c r="N300" s="27"/>
      <c r="O300" s="27" t="s">
        <v>31</v>
      </c>
      <c r="P300" s="32"/>
      <c r="R300" s="26">
        <f>IFERROR(INDEX('كشف عمال'!$I$4:$I$175,MATCH($O295,'كشف عمال'!A$4:A$175,0)),"")</f>
        <v>500</v>
      </c>
      <c r="S300" s="27" t="s">
        <v>26</v>
      </c>
    </row>
    <row r="301" spans="1:19" x14ac:dyDescent="0.25">
      <c r="H301" s="32"/>
      <c r="M301" s="39"/>
      <c r="P301" s="32"/>
      <c r="S301" s="27"/>
    </row>
    <row r="302" spans="1:19" x14ac:dyDescent="0.25">
      <c r="E302" s="27"/>
      <c r="G302" s="27" t="s">
        <v>41</v>
      </c>
      <c r="H302" s="40"/>
      <c r="J302" s="27">
        <v>0</v>
      </c>
      <c r="K302" s="27" t="s">
        <v>35</v>
      </c>
      <c r="L302" s="40"/>
      <c r="N302" s="27">
        <v>0</v>
      </c>
      <c r="O302" s="27" t="s">
        <v>32</v>
      </c>
      <c r="P302" s="32"/>
      <c r="R302" s="26">
        <f>IFERROR(INDEX('كشف عمال'!$J$4:$J$175,MATCH($O295,'كشف عمال'!A$4:A$175,0)),"")</f>
        <v>0</v>
      </c>
      <c r="S302" s="27" t="s">
        <v>27</v>
      </c>
    </row>
    <row r="303" spans="1:19" x14ac:dyDescent="0.25">
      <c r="H303" s="32"/>
      <c r="L303" s="32"/>
      <c r="P303" s="32"/>
    </row>
    <row r="304" spans="1:19" x14ac:dyDescent="0.25">
      <c r="E304" s="27"/>
      <c r="G304" s="27" t="s">
        <v>42</v>
      </c>
      <c r="H304" s="40"/>
      <c r="J304" s="26">
        <f>IFERROR(INDEX('كشف عمال'!$O$4:$O$175,MATCH($O295,'كشف عمال'!A$4:A$175,0)),"")</f>
        <v>0</v>
      </c>
      <c r="K304" s="27" t="s">
        <v>36</v>
      </c>
      <c r="L304" s="31"/>
      <c r="M304" s="38"/>
      <c r="N304" s="27">
        <v>2121</v>
      </c>
      <c r="O304" s="27" t="s">
        <v>33</v>
      </c>
      <c r="P304" s="32"/>
      <c r="R304" s="26">
        <f>IFERROR(INDEX('كشف عمال'!$K$4:$K$175,MATCH($O295,'كشف عمال'!A$4:A$175,0)),"")</f>
        <v>0</v>
      </c>
      <c r="S304" s="27" t="s">
        <v>28</v>
      </c>
    </row>
    <row r="305" spans="1:19" ht="15.75" thickBot="1" x14ac:dyDescent="0.3">
      <c r="B305" s="31"/>
      <c r="D305" s="31"/>
      <c r="E305" s="45"/>
      <c r="F305" s="31"/>
      <c r="G305" s="31"/>
      <c r="H305" s="32"/>
      <c r="I305" s="31"/>
      <c r="J305" s="31"/>
      <c r="K305" s="31"/>
      <c r="L305" s="31"/>
      <c r="M305" s="41"/>
      <c r="N305" s="36"/>
      <c r="O305" s="31"/>
      <c r="P305" s="33"/>
      <c r="R305" s="31"/>
      <c r="S305" s="31"/>
    </row>
    <row r="306" spans="1:19" ht="15.75" thickTop="1" x14ac:dyDescent="0.25">
      <c r="A306" s="31"/>
      <c r="B306" s="31"/>
      <c r="C306" s="31"/>
      <c r="D306" s="31"/>
      <c r="E306" s="44"/>
      <c r="F306" s="31"/>
      <c r="G306" s="44"/>
      <c r="H306" s="32"/>
      <c r="I306" s="39"/>
      <c r="J306" s="44"/>
      <c r="K306" s="31"/>
      <c r="L306" s="31"/>
      <c r="M306" s="43"/>
      <c r="N306" s="37"/>
      <c r="O306" s="35"/>
      <c r="P306" s="32"/>
    </row>
    <row r="307" spans="1:19" x14ac:dyDescent="0.25">
      <c r="E307" s="27"/>
      <c r="G307" s="27" t="s">
        <v>43</v>
      </c>
      <c r="H307" s="40"/>
      <c r="J307" s="27">
        <v>0</v>
      </c>
      <c r="K307" s="27" t="s">
        <v>37</v>
      </c>
      <c r="L307" s="31"/>
      <c r="M307" s="39"/>
      <c r="N307" s="27">
        <f>IFERROR(INDEX('كشف عمال'!$E$4:$E$175,MATCH($O295,'كشف عمال'!A$4:A$175,0))*IFERROR(INDEX('كشف عمال'!$U$4:$U$175,MATCH($O295,'كشف عمال'!A$4:A$175,0)),""),"")</f>
        <v>0</v>
      </c>
      <c r="O307" s="27" t="s">
        <v>3</v>
      </c>
      <c r="P307" s="32"/>
      <c r="R307" s="26">
        <f>IFERROR(INDEX('كشف عمال'!$L$4:$L$175,MATCH($O295,'كشف عمال'!A$4:A$175,0)),"")</f>
        <v>200</v>
      </c>
      <c r="S307" s="27" t="s">
        <v>29</v>
      </c>
    </row>
    <row r="308" spans="1:19" x14ac:dyDescent="0.25">
      <c r="H308" s="32"/>
      <c r="M308" s="39"/>
      <c r="P308" s="32"/>
    </row>
    <row r="309" spans="1:19" x14ac:dyDescent="0.25">
      <c r="H309" s="32"/>
      <c r="J309" s="60">
        <f>IFERROR(INDEX('كشف عمال'!$R$4:$R$175,MATCH($O295,'كشف عمال'!$A$4:$A$175,0)),"")</f>
        <v>0</v>
      </c>
      <c r="K309" s="27" t="s">
        <v>38</v>
      </c>
      <c r="L309" s="31"/>
      <c r="M309" s="38"/>
      <c r="N309" s="61">
        <f>IFERROR(INDEX('كشف عمال'!$Q$4:$Q$175,MATCH($O295,'كشف عمال'!$A$4:$A$175,0)),"")</f>
        <v>0</v>
      </c>
      <c r="O309" s="27" t="s">
        <v>18</v>
      </c>
      <c r="P309" s="32"/>
      <c r="R309" s="26">
        <f>IFERROR(INDEX('كشف عمال'!$H$4:$H$175,MATCH($O295,'كشف عمال'!A$4:A$175,0)),"")</f>
        <v>0</v>
      </c>
      <c r="S309" s="27" t="s">
        <v>30</v>
      </c>
    </row>
    <row r="310" spans="1:19" ht="15.75" thickBot="1" x14ac:dyDescent="0.3">
      <c r="H310" s="32"/>
      <c r="L310" s="32"/>
      <c r="P310" s="32"/>
    </row>
    <row r="311" spans="1:19" ht="15.75" thickTop="1" x14ac:dyDescent="0.25">
      <c r="H311" s="32"/>
      <c r="I311" s="37"/>
      <c r="J311" s="35"/>
      <c r="K311" s="35"/>
      <c r="L311" s="37"/>
      <c r="M311" s="39"/>
      <c r="P311" s="32"/>
    </row>
    <row r="312" spans="1:19" x14ac:dyDescent="0.25">
      <c r="H312" s="32"/>
      <c r="J312" s="26" t="str">
        <f>IFERROR(INDEX('كشف عمال'!$S$4:$S$175,MATCH($O295,'كشف عمال'!A302:A473,0)),"")</f>
        <v/>
      </c>
      <c r="K312" s="27" t="s">
        <v>39</v>
      </c>
      <c r="L312" s="31"/>
      <c r="M312" s="38"/>
      <c r="N312" s="26">
        <f>IFERROR(INDEX('كشف عمال'!$N$4:$N$175,MATCH($O295,'كشف عمال'!$A$4:$A$175,0)),"")</f>
        <v>0</v>
      </c>
      <c r="O312" s="27" t="s">
        <v>15</v>
      </c>
      <c r="P312" s="32"/>
    </row>
    <row r="313" spans="1:19" ht="8.25" customHeight="1" thickBot="1" x14ac:dyDescent="0.3">
      <c r="A313" s="34"/>
      <c r="B313" s="34"/>
      <c r="C313" s="34"/>
      <c r="D313" s="34"/>
      <c r="E313" s="34"/>
      <c r="F313" s="34"/>
      <c r="G313" s="34"/>
      <c r="H313" s="33"/>
      <c r="I313" s="34"/>
      <c r="J313" s="34"/>
      <c r="K313" s="34"/>
      <c r="L313" s="34"/>
      <c r="M313" s="41"/>
      <c r="N313" s="34"/>
      <c r="O313" s="34"/>
      <c r="P313" s="33"/>
      <c r="Q313" s="41"/>
      <c r="R313" s="34"/>
      <c r="S313" s="34"/>
    </row>
    <row r="314" spans="1:19" ht="16.5" thickTop="1" thickBot="1" x14ac:dyDescent="0.3">
      <c r="Q314" s="37"/>
      <c r="S314" s="37"/>
    </row>
    <row r="315" spans="1:19" ht="19.5" thickBot="1" x14ac:dyDescent="0.35">
      <c r="A315" s="58">
        <f>IFERROR(INDEX('كشف عمال'!$D$4:$D$175,MATCH($O315,'كشف عمال'!$A$4:$A$175,0)),"")</f>
        <v>0</v>
      </c>
      <c r="C315" s="27" t="s">
        <v>19</v>
      </c>
      <c r="E315" s="27" t="s">
        <v>23</v>
      </c>
      <c r="G315" s="27" t="s">
        <v>20</v>
      </c>
      <c r="H315" s="31"/>
      <c r="I315" s="31"/>
      <c r="J315" s="85" t="s">
        <v>21</v>
      </c>
      <c r="K315" s="85"/>
      <c r="M315" s="49" t="s">
        <v>22</v>
      </c>
      <c r="O315" s="59">
        <f>O295+1</f>
        <v>17</v>
      </c>
      <c r="P315" s="31"/>
      <c r="R315" s="27" t="s">
        <v>0</v>
      </c>
    </row>
    <row r="317" spans="1:19" ht="15.75" x14ac:dyDescent="0.25">
      <c r="D317" s="83" t="str">
        <f>IFERROR(INDEX('كشف عمال'!$C$4:$C$175,MATCH($O315,'كشف عمال'!$A$4:$A$175,0)),"")</f>
        <v>OP</v>
      </c>
      <c r="E317" s="84"/>
      <c r="G317" s="27" t="s">
        <v>24</v>
      </c>
      <c r="H317" s="31"/>
      <c r="I317" s="31"/>
      <c r="J317" s="86" t="str">
        <f>IFERROR(INDEX('كشف عمال'!$B$4:$B$175,MATCH($O315,'كشف عمال'!$A$4:$A$175,0)),"")</f>
        <v>امل رجب محمد على</v>
      </c>
      <c r="K317" s="87"/>
      <c r="M317" s="27" t="s">
        <v>1</v>
      </c>
      <c r="O317" s="27">
        <v>1026</v>
      </c>
      <c r="P317" s="31"/>
      <c r="Q317" s="28"/>
      <c r="R317" s="29" t="s">
        <v>25</v>
      </c>
      <c r="S317" s="30"/>
    </row>
    <row r="318" spans="1:19" ht="15.75" thickBot="1" x14ac:dyDescent="0.3">
      <c r="A318" s="34"/>
      <c r="B318" s="34"/>
      <c r="C318" s="31"/>
      <c r="D318" s="31"/>
      <c r="E318" s="36"/>
      <c r="F318" s="31"/>
      <c r="G318" s="36"/>
      <c r="H318" s="31"/>
      <c r="I318" s="34"/>
      <c r="J318" s="34"/>
      <c r="K318" s="31"/>
      <c r="L318" s="31"/>
      <c r="M318" s="31"/>
      <c r="N318" s="31"/>
      <c r="O318" s="31"/>
      <c r="P318" s="31"/>
      <c r="Q318" s="31"/>
      <c r="R318" s="31"/>
      <c r="S318" s="36"/>
    </row>
    <row r="319" spans="1:19" ht="15.75" thickTop="1" x14ac:dyDescent="0.25">
      <c r="A319" s="31"/>
      <c r="B319" s="31"/>
      <c r="C319" s="37"/>
      <c r="D319" s="37"/>
      <c r="F319" s="37"/>
      <c r="H319" s="42"/>
      <c r="K319" s="35"/>
      <c r="L319" s="42"/>
      <c r="M319" s="43"/>
      <c r="N319" s="35"/>
      <c r="O319" s="35"/>
      <c r="P319" s="42"/>
      <c r="Q319" s="43"/>
      <c r="R319" s="35"/>
    </row>
    <row r="320" spans="1:19" x14ac:dyDescent="0.25">
      <c r="E320" s="27"/>
      <c r="G320" s="27" t="s">
        <v>40</v>
      </c>
      <c r="H320" s="40"/>
      <c r="J320" s="27">
        <f>IFERROR(INDEX('كشف عمال'!$P$4:$P$175,MATCH($O315,'كشف عمال'!A$4:A$175,0)),"")</f>
        <v>0</v>
      </c>
      <c r="K320" s="27" t="s">
        <v>34</v>
      </c>
      <c r="L320" s="31"/>
      <c r="M320" s="39"/>
      <c r="N320" s="27"/>
      <c r="O320" s="27" t="s">
        <v>31</v>
      </c>
      <c r="P320" s="32"/>
      <c r="R320" s="26">
        <f>IFERROR(INDEX('كشف عمال'!$I$4:$I$175,MATCH($O315,'كشف عمال'!A$4:A$175,0)),"")</f>
        <v>500</v>
      </c>
      <c r="S320" s="27" t="s">
        <v>26</v>
      </c>
    </row>
    <row r="321" spans="1:19" x14ac:dyDescent="0.25">
      <c r="H321" s="32"/>
      <c r="M321" s="39"/>
      <c r="P321" s="32"/>
      <c r="S321" s="27"/>
    </row>
    <row r="322" spans="1:19" x14ac:dyDescent="0.25">
      <c r="E322" s="27"/>
      <c r="G322" s="27" t="s">
        <v>41</v>
      </c>
      <c r="H322" s="40"/>
      <c r="J322" s="27">
        <v>0</v>
      </c>
      <c r="K322" s="27" t="s">
        <v>35</v>
      </c>
      <c r="L322" s="40"/>
      <c r="N322" s="27">
        <v>0</v>
      </c>
      <c r="O322" s="27" t="s">
        <v>32</v>
      </c>
      <c r="P322" s="32"/>
      <c r="R322" s="26">
        <f>IFERROR(INDEX('كشف عمال'!$J$4:$J$175,MATCH($O315,'كشف عمال'!A$4:A$175,0)),"")</f>
        <v>0</v>
      </c>
      <c r="S322" s="27" t="s">
        <v>27</v>
      </c>
    </row>
    <row r="323" spans="1:19" x14ac:dyDescent="0.25">
      <c r="H323" s="32"/>
      <c r="L323" s="32"/>
      <c r="P323" s="32"/>
    </row>
    <row r="324" spans="1:19" x14ac:dyDescent="0.25">
      <c r="E324" s="27"/>
      <c r="G324" s="27" t="s">
        <v>42</v>
      </c>
      <c r="H324" s="40"/>
      <c r="J324" s="26">
        <f>IFERROR(INDEX('كشف عمال'!$O$4:$O$175,MATCH($O315,'كشف عمال'!A$4:A$175,0)),"")</f>
        <v>0</v>
      </c>
      <c r="K324" s="27" t="s">
        <v>36</v>
      </c>
      <c r="L324" s="31"/>
      <c r="M324" s="38"/>
      <c r="N324" s="27">
        <v>2121</v>
      </c>
      <c r="O324" s="27" t="s">
        <v>33</v>
      </c>
      <c r="P324" s="32"/>
      <c r="R324" s="26">
        <f>IFERROR(INDEX('كشف عمال'!$K$4:$K$175,MATCH($O315,'كشف عمال'!A$4:A$175,0)),"")</f>
        <v>0</v>
      </c>
      <c r="S324" s="27" t="s">
        <v>28</v>
      </c>
    </row>
    <row r="325" spans="1:19" ht="15.75" thickBot="1" x14ac:dyDescent="0.3">
      <c r="B325" s="31"/>
      <c r="D325" s="31"/>
      <c r="E325" s="45"/>
      <c r="F325" s="31"/>
      <c r="G325" s="31"/>
      <c r="H325" s="32"/>
      <c r="I325" s="31"/>
      <c r="J325" s="31"/>
      <c r="K325" s="31"/>
      <c r="L325" s="31"/>
      <c r="M325" s="41"/>
      <c r="N325" s="36"/>
      <c r="O325" s="31"/>
      <c r="P325" s="33"/>
      <c r="R325" s="31"/>
      <c r="S325" s="31"/>
    </row>
    <row r="326" spans="1:19" ht="15.75" thickTop="1" x14ac:dyDescent="0.25">
      <c r="A326" s="31"/>
      <c r="B326" s="31"/>
      <c r="C326" s="31"/>
      <c r="D326" s="31"/>
      <c r="E326" s="44"/>
      <c r="F326" s="31"/>
      <c r="G326" s="44"/>
      <c r="H326" s="32"/>
      <c r="I326" s="39"/>
      <c r="J326" s="44"/>
      <c r="K326" s="31"/>
      <c r="L326" s="31"/>
      <c r="M326" s="43"/>
      <c r="N326" s="37"/>
      <c r="O326" s="35"/>
      <c r="P326" s="32"/>
    </row>
    <row r="327" spans="1:19" x14ac:dyDescent="0.25">
      <c r="E327" s="27"/>
      <c r="G327" s="27" t="s">
        <v>43</v>
      </c>
      <c r="H327" s="40"/>
      <c r="J327" s="27">
        <v>0</v>
      </c>
      <c r="K327" s="27" t="s">
        <v>37</v>
      </c>
      <c r="L327" s="31"/>
      <c r="M327" s="39"/>
      <c r="N327" s="27">
        <f>IFERROR(INDEX('كشف عمال'!$E$4:$E$175,MATCH($O315,'كشف عمال'!A$4:A$175,0))*IFERROR(INDEX('كشف عمال'!$U$4:$U$175,MATCH($O315,'كشف عمال'!A$4:A$175,0)),""),"")</f>
        <v>0</v>
      </c>
      <c r="O327" s="27" t="s">
        <v>3</v>
      </c>
      <c r="P327" s="32"/>
      <c r="R327" s="26">
        <f>IFERROR(INDEX('كشف عمال'!$L$4:$L$175,MATCH($O315,'كشف عمال'!A$4:A$175,0)),"")</f>
        <v>200</v>
      </c>
      <c r="S327" s="27" t="s">
        <v>29</v>
      </c>
    </row>
    <row r="328" spans="1:19" x14ac:dyDescent="0.25">
      <c r="H328" s="32"/>
      <c r="M328" s="39"/>
      <c r="P328" s="32"/>
    </row>
    <row r="329" spans="1:19" x14ac:dyDescent="0.25">
      <c r="H329" s="32"/>
      <c r="J329" s="60">
        <f>IFERROR(INDEX('كشف عمال'!$R$4:$R$175,MATCH($O315,'كشف عمال'!$A$4:$A$175,0)),"")</f>
        <v>0</v>
      </c>
      <c r="K329" s="27" t="s">
        <v>38</v>
      </c>
      <c r="L329" s="31"/>
      <c r="M329" s="38"/>
      <c r="N329" s="61">
        <f>IFERROR(INDEX('كشف عمال'!$Q$4:$Q$175,MATCH($O315,'كشف عمال'!$A$4:$A$175,0)),"")</f>
        <v>0</v>
      </c>
      <c r="O329" s="27" t="s">
        <v>18</v>
      </c>
      <c r="P329" s="32"/>
      <c r="R329" s="26">
        <f>IFERROR(INDEX('كشف عمال'!$H$4:$H$175,MATCH($O315,'كشف عمال'!A$4:A$175,0)),"")</f>
        <v>0</v>
      </c>
      <c r="S329" s="27" t="s">
        <v>30</v>
      </c>
    </row>
    <row r="330" spans="1:19" ht="15.75" thickBot="1" x14ac:dyDescent="0.3">
      <c r="H330" s="32"/>
      <c r="L330" s="32"/>
      <c r="P330" s="32"/>
    </row>
    <row r="331" spans="1:19" ht="15.75" thickTop="1" x14ac:dyDescent="0.25">
      <c r="H331" s="32"/>
      <c r="I331" s="37"/>
      <c r="J331" s="35"/>
      <c r="K331" s="35"/>
      <c r="L331" s="37"/>
      <c r="M331" s="39"/>
      <c r="P331" s="32"/>
    </row>
    <row r="332" spans="1:19" x14ac:dyDescent="0.25">
      <c r="H332" s="32"/>
      <c r="J332" s="26" t="str">
        <f>IFERROR(INDEX('كشف عمال'!$S$4:$S$175,MATCH($O315,'كشف عمال'!A322:A493,0)),"")</f>
        <v/>
      </c>
      <c r="K332" s="27" t="s">
        <v>39</v>
      </c>
      <c r="L332" s="31"/>
      <c r="M332" s="38"/>
      <c r="N332" s="26">
        <f>IFERROR(INDEX('كشف عمال'!$N$4:$N$175,MATCH($O315,'كشف عمال'!$A$4:$A$175,0)),"")</f>
        <v>0</v>
      </c>
      <c r="O332" s="27" t="s">
        <v>15</v>
      </c>
      <c r="P332" s="32"/>
    </row>
    <row r="333" spans="1:19" ht="7.5" customHeight="1" thickBot="1" x14ac:dyDescent="0.3">
      <c r="A333" s="34"/>
      <c r="B333" s="34"/>
      <c r="C333" s="34"/>
      <c r="D333" s="34"/>
      <c r="E333" s="34"/>
      <c r="F333" s="34"/>
      <c r="G333" s="34"/>
      <c r="H333" s="33"/>
      <c r="I333" s="34"/>
      <c r="J333" s="34"/>
      <c r="K333" s="34"/>
      <c r="L333" s="34"/>
      <c r="M333" s="41"/>
      <c r="N333" s="34"/>
      <c r="O333" s="34"/>
      <c r="P333" s="33"/>
      <c r="Q333" s="41"/>
      <c r="R333" s="34"/>
      <c r="S333" s="34"/>
    </row>
    <row r="334" spans="1:19" ht="16.5" thickTop="1" thickBot="1" x14ac:dyDescent="0.3">
      <c r="Q334" s="37"/>
    </row>
    <row r="335" spans="1:19" ht="19.5" thickBot="1" x14ac:dyDescent="0.35">
      <c r="A335" s="58">
        <f>IFERROR(INDEX('كشف عمال'!$D$4:$D$175,MATCH($O335,'كشف عمال'!$A$4:$A$175,0)),"")</f>
        <v>0</v>
      </c>
      <c r="C335" s="27" t="s">
        <v>19</v>
      </c>
      <c r="E335" s="27" t="s">
        <v>23</v>
      </c>
      <c r="G335" s="27" t="s">
        <v>20</v>
      </c>
      <c r="H335" s="31"/>
      <c r="I335" s="31"/>
      <c r="J335" s="85" t="s">
        <v>21</v>
      </c>
      <c r="K335" s="85"/>
      <c r="M335" s="49" t="s">
        <v>22</v>
      </c>
      <c r="O335" s="59">
        <f>O315+1</f>
        <v>18</v>
      </c>
      <c r="P335" s="31"/>
      <c r="R335" s="27" t="s">
        <v>0</v>
      </c>
    </row>
    <row r="337" spans="1:19" ht="15.75" x14ac:dyDescent="0.25">
      <c r="D337" s="83" t="str">
        <f>IFERROR(INDEX('كشف عمال'!$C$4:$C$175,MATCH($O335,'كشف عمال'!$A$4:$A$175,0)),"")</f>
        <v>OP</v>
      </c>
      <c r="E337" s="84"/>
      <c r="G337" s="27" t="s">
        <v>24</v>
      </c>
      <c r="H337" s="31"/>
      <c r="I337" s="31"/>
      <c r="J337" s="86" t="str">
        <f>IFERROR(INDEX('كشف عمال'!$B$4:$B$175,MATCH($O335,'كشف عمال'!$A$4:$A$175,0)),"")</f>
        <v>شاهين حسين حسن حسين</v>
      </c>
      <c r="K337" s="87"/>
      <c r="M337" s="27" t="s">
        <v>1</v>
      </c>
      <c r="O337" s="27">
        <v>1026</v>
      </c>
      <c r="P337" s="31"/>
      <c r="Q337" s="28"/>
      <c r="R337" s="29" t="s">
        <v>25</v>
      </c>
      <c r="S337" s="30"/>
    </row>
    <row r="338" spans="1:19" ht="15.75" thickBot="1" x14ac:dyDescent="0.3">
      <c r="A338" s="34"/>
      <c r="B338" s="34"/>
      <c r="C338" s="31"/>
      <c r="D338" s="31"/>
      <c r="E338" s="36"/>
      <c r="F338" s="31"/>
      <c r="G338" s="36"/>
      <c r="H338" s="31"/>
      <c r="I338" s="34"/>
      <c r="J338" s="34"/>
      <c r="K338" s="31"/>
      <c r="L338" s="31"/>
      <c r="M338" s="31"/>
      <c r="N338" s="31"/>
      <c r="O338" s="31"/>
      <c r="P338" s="31"/>
      <c r="Q338" s="31"/>
      <c r="R338" s="31"/>
      <c r="S338" s="36"/>
    </row>
    <row r="339" spans="1:19" ht="15.75" thickTop="1" x14ac:dyDescent="0.25">
      <c r="A339" s="31"/>
      <c r="B339" s="31"/>
      <c r="C339" s="37"/>
      <c r="D339" s="37"/>
      <c r="F339" s="37"/>
      <c r="H339" s="42"/>
      <c r="K339" s="35"/>
      <c r="L339" s="42"/>
      <c r="M339" s="43"/>
      <c r="N339" s="35"/>
      <c r="O339" s="35"/>
      <c r="P339" s="42"/>
      <c r="Q339" s="43"/>
      <c r="R339" s="35"/>
    </row>
    <row r="340" spans="1:19" x14ac:dyDescent="0.25">
      <c r="E340" s="27"/>
      <c r="G340" s="27" t="s">
        <v>40</v>
      </c>
      <c r="H340" s="40"/>
      <c r="J340" s="27">
        <f>IFERROR(INDEX('كشف عمال'!$P$4:$P$175,MATCH($O335,'كشف عمال'!A$4:A$175,0)),"")</f>
        <v>0</v>
      </c>
      <c r="K340" s="27" t="s">
        <v>34</v>
      </c>
      <c r="L340" s="31"/>
      <c r="M340" s="39"/>
      <c r="N340" s="27"/>
      <c r="O340" s="27" t="s">
        <v>31</v>
      </c>
      <c r="P340" s="32"/>
      <c r="R340" s="26">
        <f>IFERROR(INDEX('كشف عمال'!$I$4:$I$175,MATCH($O335,'كشف عمال'!A$4:A$175,0)),"")</f>
        <v>500</v>
      </c>
      <c r="S340" s="27" t="s">
        <v>26</v>
      </c>
    </row>
    <row r="341" spans="1:19" x14ac:dyDescent="0.25">
      <c r="H341" s="32"/>
      <c r="M341" s="39"/>
      <c r="P341" s="32"/>
      <c r="S341" s="27"/>
    </row>
    <row r="342" spans="1:19" x14ac:dyDescent="0.25">
      <c r="E342" s="27"/>
      <c r="G342" s="27" t="s">
        <v>41</v>
      </c>
      <c r="H342" s="40"/>
      <c r="J342" s="27">
        <v>0</v>
      </c>
      <c r="K342" s="27" t="s">
        <v>35</v>
      </c>
      <c r="L342" s="40"/>
      <c r="N342" s="27">
        <v>0</v>
      </c>
      <c r="O342" s="27" t="s">
        <v>32</v>
      </c>
      <c r="P342" s="32"/>
      <c r="R342" s="26">
        <f>IFERROR(INDEX('كشف عمال'!$J$4:$J$175,MATCH($O335,'كشف عمال'!A$4:A$175,0)),"")</f>
        <v>0</v>
      </c>
      <c r="S342" s="27" t="s">
        <v>27</v>
      </c>
    </row>
    <row r="343" spans="1:19" x14ac:dyDescent="0.25">
      <c r="H343" s="32"/>
      <c r="L343" s="32"/>
      <c r="P343" s="32"/>
    </row>
    <row r="344" spans="1:19" x14ac:dyDescent="0.25">
      <c r="E344" s="27"/>
      <c r="G344" s="27" t="s">
        <v>42</v>
      </c>
      <c r="H344" s="40"/>
      <c r="J344" s="26">
        <f>IFERROR(INDEX('كشف عمال'!$O$4:$O$175,MATCH($O335,'كشف عمال'!A$4:A$175,0)),"")</f>
        <v>0</v>
      </c>
      <c r="K344" s="27" t="s">
        <v>36</v>
      </c>
      <c r="L344" s="31"/>
      <c r="M344" s="38"/>
      <c r="N344" s="27">
        <v>2121</v>
      </c>
      <c r="O344" s="27" t="s">
        <v>33</v>
      </c>
      <c r="P344" s="32"/>
      <c r="R344" s="26">
        <f>IFERROR(INDEX('كشف عمال'!$K$4:$K$175,MATCH($O335,'كشف عمال'!A$4:A$175,0)),"")</f>
        <v>0</v>
      </c>
      <c r="S344" s="27" t="s">
        <v>28</v>
      </c>
    </row>
    <row r="345" spans="1:19" ht="15.75" thickBot="1" x14ac:dyDescent="0.3">
      <c r="B345" s="31"/>
      <c r="D345" s="31"/>
      <c r="E345" s="45"/>
      <c r="F345" s="31"/>
      <c r="G345" s="31"/>
      <c r="H345" s="32"/>
      <c r="I345" s="31"/>
      <c r="J345" s="31"/>
      <c r="K345" s="31"/>
      <c r="L345" s="31"/>
      <c r="M345" s="41"/>
      <c r="N345" s="36"/>
      <c r="O345" s="31"/>
      <c r="P345" s="33"/>
      <c r="R345" s="31"/>
      <c r="S345" s="31"/>
    </row>
    <row r="346" spans="1:19" ht="15.75" thickTop="1" x14ac:dyDescent="0.25">
      <c r="A346" s="31"/>
      <c r="B346" s="31"/>
      <c r="C346" s="31"/>
      <c r="D346" s="31"/>
      <c r="E346" s="44"/>
      <c r="F346" s="31"/>
      <c r="G346" s="44"/>
      <c r="H346" s="32"/>
      <c r="I346" s="39"/>
      <c r="J346" s="44"/>
      <c r="K346" s="31"/>
      <c r="L346" s="31"/>
      <c r="M346" s="43"/>
      <c r="N346" s="37"/>
      <c r="O346" s="35"/>
      <c r="P346" s="32"/>
    </row>
    <row r="347" spans="1:19" x14ac:dyDescent="0.25">
      <c r="E347" s="27"/>
      <c r="G347" s="27" t="s">
        <v>43</v>
      </c>
      <c r="H347" s="40"/>
      <c r="J347" s="27">
        <v>0</v>
      </c>
      <c r="K347" s="27" t="s">
        <v>37</v>
      </c>
      <c r="L347" s="31"/>
      <c r="M347" s="39"/>
      <c r="N347" s="27">
        <f>IFERROR(INDEX('كشف عمال'!$E$4:$E$175,MATCH($O335,'كشف عمال'!A$4:A$175,0))*IFERROR(INDEX('كشف عمال'!$U$4:$U$175,MATCH($O335,'كشف عمال'!A$4:A$175,0)),""),"")</f>
        <v>0</v>
      </c>
      <c r="O347" s="27" t="s">
        <v>3</v>
      </c>
      <c r="P347" s="32"/>
      <c r="R347" s="26">
        <f>IFERROR(INDEX('كشف عمال'!$L$4:$L$175,MATCH($O335,'كشف عمال'!A$4:A$175,0)),"")</f>
        <v>200</v>
      </c>
      <c r="S347" s="27" t="s">
        <v>29</v>
      </c>
    </row>
    <row r="348" spans="1:19" x14ac:dyDescent="0.25">
      <c r="H348" s="32"/>
      <c r="M348" s="39"/>
      <c r="P348" s="32"/>
    </row>
    <row r="349" spans="1:19" x14ac:dyDescent="0.25">
      <c r="H349" s="32"/>
      <c r="J349" s="60">
        <f>IFERROR(INDEX('كشف عمال'!$R$4:$R$175,MATCH($O335,'كشف عمال'!$A$4:$A$175,0)),"")</f>
        <v>0</v>
      </c>
      <c r="K349" s="27" t="s">
        <v>38</v>
      </c>
      <c r="L349" s="31"/>
      <c r="M349" s="38"/>
      <c r="N349" s="61">
        <f>IFERROR(INDEX('كشف عمال'!$Q$4:$Q$175,MATCH($O335,'كشف عمال'!$A$4:$A$175,0)),"")</f>
        <v>0</v>
      </c>
      <c r="O349" s="27" t="s">
        <v>18</v>
      </c>
      <c r="P349" s="32"/>
      <c r="R349" s="26">
        <f>IFERROR(INDEX('كشف عمال'!$H$4:$H$175,MATCH($O335,'كشف عمال'!A$4:A$175,0)),"")</f>
        <v>0</v>
      </c>
      <c r="S349" s="27" t="s">
        <v>30</v>
      </c>
    </row>
    <row r="350" spans="1:19" ht="15.75" thickBot="1" x14ac:dyDescent="0.3">
      <c r="H350" s="32"/>
      <c r="L350" s="32"/>
      <c r="P350" s="32"/>
    </row>
    <row r="351" spans="1:19" ht="15.75" thickTop="1" x14ac:dyDescent="0.25">
      <c r="H351" s="32"/>
      <c r="I351" s="37"/>
      <c r="J351" s="35"/>
      <c r="K351" s="35"/>
      <c r="L351" s="37"/>
      <c r="M351" s="39"/>
      <c r="P351" s="32"/>
    </row>
    <row r="352" spans="1:19" x14ac:dyDescent="0.25">
      <c r="H352" s="32"/>
      <c r="J352" s="26" t="str">
        <f>IFERROR(INDEX('كشف عمال'!$S$4:$S$175,MATCH($O335,'كشف عمال'!A342:A513,0)),"")</f>
        <v/>
      </c>
      <c r="K352" s="27" t="s">
        <v>39</v>
      </c>
      <c r="L352" s="31"/>
      <c r="M352" s="38"/>
      <c r="N352" s="26">
        <f>IFERROR(INDEX('كشف عمال'!$N$4:$N$175,MATCH($O335,'كشف عمال'!$A$4:$A$175,0)),"")</f>
        <v>0</v>
      </c>
      <c r="O352" s="27" t="s">
        <v>15</v>
      </c>
      <c r="P352" s="32"/>
    </row>
    <row r="353" spans="1:19" ht="8.25" customHeight="1" thickBot="1" x14ac:dyDescent="0.3">
      <c r="A353" s="34"/>
      <c r="B353" s="34"/>
      <c r="C353" s="34"/>
      <c r="D353" s="34"/>
      <c r="E353" s="34"/>
      <c r="F353" s="34"/>
      <c r="G353" s="34"/>
      <c r="H353" s="33"/>
      <c r="I353" s="34"/>
      <c r="J353" s="34"/>
      <c r="K353" s="34"/>
      <c r="L353" s="34"/>
      <c r="M353" s="41"/>
      <c r="N353" s="34"/>
      <c r="O353" s="34"/>
      <c r="P353" s="33"/>
      <c r="Q353" s="41"/>
      <c r="R353" s="34"/>
      <c r="S353" s="34"/>
    </row>
    <row r="354" spans="1:19" ht="16.5" thickTop="1" thickBot="1" x14ac:dyDescent="0.3"/>
    <row r="355" spans="1:19" ht="19.5" thickBot="1" x14ac:dyDescent="0.35">
      <c r="A355" s="58">
        <f>IFERROR(INDEX('كشف عمال'!$D$4:$D$175,MATCH($O355,'كشف عمال'!$A$4:$A$175,0)),"")</f>
        <v>0</v>
      </c>
      <c r="C355" s="27" t="s">
        <v>19</v>
      </c>
      <c r="E355" s="27" t="s">
        <v>23</v>
      </c>
      <c r="G355" s="27" t="s">
        <v>20</v>
      </c>
      <c r="H355" s="31"/>
      <c r="I355" s="31"/>
      <c r="J355" s="85" t="s">
        <v>21</v>
      </c>
      <c r="K355" s="85"/>
      <c r="M355" s="49" t="s">
        <v>22</v>
      </c>
      <c r="O355" s="59">
        <f>O335+1</f>
        <v>19</v>
      </c>
      <c r="P355" s="31"/>
      <c r="R355" s="27" t="s">
        <v>0</v>
      </c>
    </row>
    <row r="357" spans="1:19" ht="15.75" x14ac:dyDescent="0.25">
      <c r="D357" s="83" t="str">
        <f>IFERROR(INDEX('كشف عمال'!$C$4:$C$175,MATCH($O355,'كشف عمال'!$A$4:$A$175,0)),"")</f>
        <v>OP</v>
      </c>
      <c r="E357" s="84"/>
      <c r="G357" s="27" t="s">
        <v>24</v>
      </c>
      <c r="H357" s="31"/>
      <c r="I357" s="31"/>
      <c r="J357" s="86" t="str">
        <f>IFERROR(INDEX('كشف عمال'!$B$4:$B$175,MATCH($O355,'كشف عمال'!$A$4:$A$175,0)),"")</f>
        <v>ريهام جابر ماهر</v>
      </c>
      <c r="K357" s="87"/>
      <c r="M357" s="27" t="s">
        <v>1</v>
      </c>
      <c r="O357" s="27">
        <v>1026</v>
      </c>
      <c r="P357" s="31"/>
      <c r="Q357" s="28"/>
      <c r="R357" s="29" t="s">
        <v>25</v>
      </c>
      <c r="S357" s="30"/>
    </row>
    <row r="358" spans="1:19" ht="15.75" thickBot="1" x14ac:dyDescent="0.3">
      <c r="A358" s="34"/>
      <c r="B358" s="34"/>
      <c r="C358" s="31"/>
      <c r="D358" s="31"/>
      <c r="E358" s="36"/>
      <c r="F358" s="31"/>
      <c r="G358" s="36"/>
      <c r="H358" s="31"/>
      <c r="I358" s="34"/>
      <c r="J358" s="34"/>
      <c r="K358" s="31"/>
      <c r="L358" s="31"/>
      <c r="M358" s="31"/>
      <c r="N358" s="31"/>
      <c r="O358" s="31"/>
      <c r="P358" s="31"/>
      <c r="Q358" s="31"/>
      <c r="R358" s="31"/>
      <c r="S358" s="36"/>
    </row>
    <row r="359" spans="1:19" ht="15.75" thickTop="1" x14ac:dyDescent="0.25">
      <c r="A359" s="31"/>
      <c r="B359" s="31"/>
      <c r="C359" s="37"/>
      <c r="D359" s="37"/>
      <c r="F359" s="37"/>
      <c r="H359" s="42"/>
      <c r="K359" s="35"/>
      <c r="L359" s="42"/>
      <c r="M359" s="43"/>
      <c r="N359" s="35"/>
      <c r="O359" s="35"/>
      <c r="P359" s="42"/>
      <c r="Q359" s="43"/>
      <c r="R359" s="35"/>
    </row>
    <row r="360" spans="1:19" x14ac:dyDescent="0.25">
      <c r="E360" s="27"/>
      <c r="G360" s="27" t="s">
        <v>40</v>
      </c>
      <c r="H360" s="40"/>
      <c r="J360" s="27">
        <f>IFERROR(INDEX('كشف عمال'!$P$4:$P$175,MATCH($O355,'كشف عمال'!A$4:A$175,0)),"")</f>
        <v>0</v>
      </c>
      <c r="K360" s="27" t="s">
        <v>34</v>
      </c>
      <c r="L360" s="31"/>
      <c r="M360" s="39"/>
      <c r="N360" s="27"/>
      <c r="O360" s="27" t="s">
        <v>31</v>
      </c>
      <c r="P360" s="32"/>
      <c r="R360" s="26">
        <f>IFERROR(INDEX('كشف عمال'!$I$4:$I$175,MATCH($O355,'كشف عمال'!A$4:A$175,0)),"")</f>
        <v>500</v>
      </c>
      <c r="S360" s="27" t="s">
        <v>26</v>
      </c>
    </row>
    <row r="361" spans="1:19" x14ac:dyDescent="0.25">
      <c r="H361" s="32"/>
      <c r="M361" s="39"/>
      <c r="P361" s="32"/>
      <c r="S361" s="27"/>
    </row>
    <row r="362" spans="1:19" x14ac:dyDescent="0.25">
      <c r="E362" s="27"/>
      <c r="G362" s="27" t="s">
        <v>41</v>
      </c>
      <c r="H362" s="40"/>
      <c r="J362" s="27">
        <v>0</v>
      </c>
      <c r="K362" s="27" t="s">
        <v>35</v>
      </c>
      <c r="L362" s="40"/>
      <c r="N362" s="27">
        <v>0</v>
      </c>
      <c r="O362" s="27" t="s">
        <v>32</v>
      </c>
      <c r="P362" s="32"/>
      <c r="R362" s="26">
        <f>IFERROR(INDEX('كشف عمال'!$J$4:$J$175,MATCH($O355,'كشف عمال'!A$4:A$175,0)),"")</f>
        <v>0</v>
      </c>
      <c r="S362" s="27" t="s">
        <v>27</v>
      </c>
    </row>
    <row r="363" spans="1:19" x14ac:dyDescent="0.25">
      <c r="H363" s="32"/>
      <c r="L363" s="32"/>
      <c r="P363" s="32"/>
    </row>
    <row r="364" spans="1:19" x14ac:dyDescent="0.25">
      <c r="E364" s="27"/>
      <c r="G364" s="27" t="s">
        <v>42</v>
      </c>
      <c r="H364" s="40"/>
      <c r="J364" s="26">
        <f>IFERROR(INDEX('كشف عمال'!$O$4:$O$175,MATCH($O355,'كشف عمال'!A$4:A$175,0)),"")</f>
        <v>0</v>
      </c>
      <c r="K364" s="27" t="s">
        <v>36</v>
      </c>
      <c r="L364" s="31"/>
      <c r="M364" s="38"/>
      <c r="N364" s="27">
        <v>2121</v>
      </c>
      <c r="O364" s="27" t="s">
        <v>33</v>
      </c>
      <c r="P364" s="32"/>
      <c r="R364" s="26">
        <f>IFERROR(INDEX('كشف عمال'!$K$4:$K$175,MATCH($O355,'كشف عمال'!A$4:A$175,0)),"")</f>
        <v>0</v>
      </c>
      <c r="S364" s="27" t="s">
        <v>28</v>
      </c>
    </row>
    <row r="365" spans="1:19" ht="15.75" thickBot="1" x14ac:dyDescent="0.3">
      <c r="B365" s="31"/>
      <c r="D365" s="31"/>
      <c r="E365" s="45"/>
      <c r="F365" s="31"/>
      <c r="G365" s="31"/>
      <c r="H365" s="32"/>
      <c r="I365" s="31"/>
      <c r="J365" s="31"/>
      <c r="K365" s="31"/>
      <c r="L365" s="31"/>
      <c r="M365" s="41"/>
      <c r="N365" s="36"/>
      <c r="O365" s="31"/>
      <c r="P365" s="33"/>
      <c r="R365" s="31"/>
      <c r="S365" s="31"/>
    </row>
    <row r="366" spans="1:19" ht="15.75" thickTop="1" x14ac:dyDescent="0.25">
      <c r="A366" s="31"/>
      <c r="B366" s="31"/>
      <c r="C366" s="31"/>
      <c r="D366" s="31"/>
      <c r="E366" s="44"/>
      <c r="F366" s="31"/>
      <c r="G366" s="44"/>
      <c r="H366" s="32"/>
      <c r="I366" s="39"/>
      <c r="J366" s="44"/>
      <c r="K366" s="31"/>
      <c r="L366" s="31"/>
      <c r="M366" s="43"/>
      <c r="N366" s="37"/>
      <c r="O366" s="35"/>
      <c r="P366" s="32"/>
    </row>
    <row r="367" spans="1:19" x14ac:dyDescent="0.25">
      <c r="E367" s="27"/>
      <c r="G367" s="27" t="s">
        <v>43</v>
      </c>
      <c r="H367" s="40"/>
      <c r="J367" s="27">
        <v>0</v>
      </c>
      <c r="K367" s="27" t="s">
        <v>37</v>
      </c>
      <c r="L367" s="31"/>
      <c r="M367" s="39"/>
      <c r="N367" s="27">
        <f>IFERROR(INDEX('كشف عمال'!$E$4:$E$175,MATCH($O355,'كشف عمال'!A$4:A$175,0))*IFERROR(INDEX('كشف عمال'!$U$4:$U$175,MATCH($O355,'كشف عمال'!A$4:A$175,0)),""),"")</f>
        <v>0</v>
      </c>
      <c r="O367" s="27" t="s">
        <v>3</v>
      </c>
      <c r="P367" s="32"/>
      <c r="R367" s="26">
        <f>IFERROR(INDEX('كشف عمال'!$L$4:$L$175,MATCH($O355,'كشف عمال'!A$4:A$175,0)),"")</f>
        <v>200</v>
      </c>
      <c r="S367" s="27" t="s">
        <v>29</v>
      </c>
    </row>
    <row r="368" spans="1:19" x14ac:dyDescent="0.25">
      <c r="H368" s="32"/>
      <c r="M368" s="39"/>
      <c r="P368" s="32"/>
    </row>
    <row r="369" spans="1:19" x14ac:dyDescent="0.25">
      <c r="H369" s="32"/>
      <c r="J369" s="60">
        <f>IFERROR(INDEX('كشف عمال'!$R$4:$R$175,MATCH($O355,'كشف عمال'!$A$4:$A$175,0)),"")</f>
        <v>0</v>
      </c>
      <c r="K369" s="27" t="s">
        <v>38</v>
      </c>
      <c r="L369" s="31"/>
      <c r="M369" s="38"/>
      <c r="N369" s="61">
        <f>IFERROR(INDEX('كشف عمال'!$Q$4:$Q$175,MATCH($O355,'كشف عمال'!$A$4:$A$175,0)),"")</f>
        <v>0</v>
      </c>
      <c r="O369" s="27" t="s">
        <v>18</v>
      </c>
      <c r="P369" s="32"/>
      <c r="R369" s="26">
        <f>IFERROR(INDEX('كشف عمال'!$H$4:$H$175,MATCH($O355,'كشف عمال'!A$4:A$175,0)),"")</f>
        <v>0</v>
      </c>
      <c r="S369" s="27" t="s">
        <v>30</v>
      </c>
    </row>
    <row r="370" spans="1:19" ht="15.75" thickBot="1" x14ac:dyDescent="0.3">
      <c r="H370" s="32"/>
      <c r="L370" s="32"/>
      <c r="P370" s="32"/>
    </row>
    <row r="371" spans="1:19" ht="15.75" thickTop="1" x14ac:dyDescent="0.25">
      <c r="H371" s="32"/>
      <c r="I371" s="37"/>
      <c r="J371" s="35"/>
      <c r="K371" s="35"/>
      <c r="L371" s="37"/>
      <c r="M371" s="39"/>
      <c r="P371" s="32"/>
    </row>
    <row r="372" spans="1:19" x14ac:dyDescent="0.25">
      <c r="H372" s="32"/>
      <c r="J372" s="26" t="str">
        <f>IFERROR(INDEX('كشف عمال'!$S$4:$S$175,MATCH($O355,'كشف عمال'!A362:A533,0)),"")</f>
        <v/>
      </c>
      <c r="K372" s="27" t="s">
        <v>39</v>
      </c>
      <c r="L372" s="31"/>
      <c r="M372" s="38"/>
      <c r="N372" s="26">
        <f>IFERROR(INDEX('كشف عمال'!$N$4:$N$175,MATCH($O355,'كشف عمال'!$A$4:$A$175,0)),"")</f>
        <v>0</v>
      </c>
      <c r="O372" s="27" t="s">
        <v>15</v>
      </c>
      <c r="P372" s="32"/>
    </row>
    <row r="373" spans="1:19" ht="7.5" customHeight="1" thickBot="1" x14ac:dyDescent="0.3">
      <c r="A373" s="34"/>
      <c r="B373" s="34"/>
      <c r="C373" s="34"/>
      <c r="D373" s="34"/>
      <c r="E373" s="34"/>
      <c r="F373" s="34"/>
      <c r="G373" s="34"/>
      <c r="H373" s="33"/>
      <c r="I373" s="34"/>
      <c r="J373" s="34"/>
      <c r="K373" s="34"/>
      <c r="L373" s="34"/>
      <c r="M373" s="41"/>
      <c r="N373" s="34"/>
      <c r="O373" s="34"/>
      <c r="P373" s="33"/>
      <c r="Q373" s="41"/>
      <c r="R373" s="34"/>
      <c r="S373" s="34"/>
    </row>
    <row r="374" spans="1:19" ht="16.5" thickTop="1" thickBot="1" x14ac:dyDescent="0.3">
      <c r="Q374" s="37"/>
      <c r="S374" s="37"/>
    </row>
    <row r="375" spans="1:19" ht="19.5" thickBot="1" x14ac:dyDescent="0.35">
      <c r="A375" s="58">
        <f>IFERROR(INDEX('كشف عمال'!$D$4:$D$175,MATCH($O375,'كشف عمال'!$A$4:$A$175,0)),"")</f>
        <v>0</v>
      </c>
      <c r="C375" s="27" t="s">
        <v>19</v>
      </c>
      <c r="E375" s="27" t="s">
        <v>23</v>
      </c>
      <c r="G375" s="27" t="s">
        <v>20</v>
      </c>
      <c r="H375" s="31"/>
      <c r="I375" s="31"/>
      <c r="J375" s="85" t="s">
        <v>21</v>
      </c>
      <c r="K375" s="85"/>
      <c r="M375" s="49" t="s">
        <v>22</v>
      </c>
      <c r="O375" s="59">
        <f>O355+1</f>
        <v>20</v>
      </c>
      <c r="P375" s="31"/>
      <c r="R375" s="27" t="s">
        <v>0</v>
      </c>
    </row>
    <row r="377" spans="1:19" ht="15.75" x14ac:dyDescent="0.25">
      <c r="D377" s="83" t="str">
        <f>IFERROR(INDEX('كشف عمال'!$C$4:$C$175,MATCH($O375,'كشف عمال'!$A$4:$A$175,0)),"")</f>
        <v>OP</v>
      </c>
      <c r="E377" s="84"/>
      <c r="G377" s="27" t="s">
        <v>24</v>
      </c>
      <c r="H377" s="31"/>
      <c r="I377" s="31"/>
      <c r="J377" s="86" t="str">
        <f>IFERROR(INDEX('كشف عمال'!$B$4:$B$175,MATCH($O375,'كشف عمال'!$A$4:$A$175,0)),"")</f>
        <v>مياده احمد رمضان محمد</v>
      </c>
      <c r="K377" s="87"/>
      <c r="M377" s="27" t="s">
        <v>1</v>
      </c>
      <c r="O377" s="27">
        <v>1026</v>
      </c>
      <c r="P377" s="31"/>
      <c r="Q377" s="28"/>
      <c r="R377" s="29" t="s">
        <v>25</v>
      </c>
      <c r="S377" s="30"/>
    </row>
    <row r="378" spans="1:19" ht="15.75" thickBot="1" x14ac:dyDescent="0.3">
      <c r="A378" s="34"/>
      <c r="B378" s="34"/>
      <c r="C378" s="31"/>
      <c r="D378" s="31"/>
      <c r="E378" s="36"/>
      <c r="F378" s="31"/>
      <c r="G378" s="36"/>
      <c r="H378" s="31"/>
      <c r="I378" s="34"/>
      <c r="J378" s="34"/>
      <c r="K378" s="31"/>
      <c r="L378" s="31"/>
      <c r="M378" s="31"/>
      <c r="N378" s="31"/>
      <c r="O378" s="31"/>
      <c r="P378" s="31"/>
      <c r="Q378" s="31"/>
      <c r="R378" s="31"/>
      <c r="S378" s="36"/>
    </row>
    <row r="379" spans="1:19" ht="15.75" thickTop="1" x14ac:dyDescent="0.25">
      <c r="A379" s="31"/>
      <c r="B379" s="31"/>
      <c r="C379" s="37"/>
      <c r="D379" s="37"/>
      <c r="F379" s="37"/>
      <c r="H379" s="42"/>
      <c r="K379" s="35"/>
      <c r="L379" s="42"/>
      <c r="M379" s="43"/>
      <c r="N379" s="35"/>
      <c r="O379" s="35"/>
      <c r="P379" s="42"/>
      <c r="Q379" s="43"/>
      <c r="R379" s="35"/>
    </row>
    <row r="380" spans="1:19" x14ac:dyDescent="0.25">
      <c r="E380" s="27"/>
      <c r="G380" s="27" t="s">
        <v>40</v>
      </c>
      <c r="H380" s="40"/>
      <c r="J380" s="27">
        <f>IFERROR(INDEX('كشف عمال'!$P$4:$P$175,MATCH($O375,'كشف عمال'!A$4:A$175,0)),"")</f>
        <v>0</v>
      </c>
      <c r="K380" s="27" t="s">
        <v>34</v>
      </c>
      <c r="L380" s="31"/>
      <c r="M380" s="39"/>
      <c r="N380" s="27"/>
      <c r="O380" s="27" t="s">
        <v>31</v>
      </c>
      <c r="P380" s="32"/>
      <c r="R380" s="26">
        <f>IFERROR(INDEX('كشف عمال'!$I$4:$I$175,MATCH($O375,'كشف عمال'!A$4:A$175,0)),"")</f>
        <v>500</v>
      </c>
      <c r="S380" s="27" t="s">
        <v>26</v>
      </c>
    </row>
    <row r="381" spans="1:19" x14ac:dyDescent="0.25">
      <c r="H381" s="32"/>
      <c r="M381" s="39"/>
      <c r="P381" s="32"/>
      <c r="S381" s="27"/>
    </row>
    <row r="382" spans="1:19" x14ac:dyDescent="0.25">
      <c r="E382" s="27"/>
      <c r="G382" s="27" t="s">
        <v>41</v>
      </c>
      <c r="H382" s="40"/>
      <c r="J382" s="27">
        <v>0</v>
      </c>
      <c r="K382" s="27" t="s">
        <v>35</v>
      </c>
      <c r="L382" s="40"/>
      <c r="N382" s="27">
        <v>0</v>
      </c>
      <c r="O382" s="27" t="s">
        <v>32</v>
      </c>
      <c r="P382" s="32"/>
      <c r="R382" s="26">
        <f>IFERROR(INDEX('كشف عمال'!$J$4:$J$175,MATCH($O375,'كشف عمال'!A$4:A$175,0)),"")</f>
        <v>0</v>
      </c>
      <c r="S382" s="27" t="s">
        <v>27</v>
      </c>
    </row>
    <row r="383" spans="1:19" x14ac:dyDescent="0.25">
      <c r="H383" s="32"/>
      <c r="L383" s="32"/>
      <c r="P383" s="32"/>
    </row>
    <row r="384" spans="1:19" x14ac:dyDescent="0.25">
      <c r="E384" s="27"/>
      <c r="G384" s="27" t="s">
        <v>42</v>
      </c>
      <c r="H384" s="40"/>
      <c r="J384" s="26">
        <f>IFERROR(INDEX('كشف عمال'!$O$4:$O$175,MATCH($O375,'كشف عمال'!A$4:A$175,0)),"")</f>
        <v>0</v>
      </c>
      <c r="K384" s="27" t="s">
        <v>36</v>
      </c>
      <c r="L384" s="31"/>
      <c r="M384" s="38"/>
      <c r="N384" s="27">
        <v>2121</v>
      </c>
      <c r="O384" s="27" t="s">
        <v>33</v>
      </c>
      <c r="P384" s="32"/>
      <c r="R384" s="26">
        <f>IFERROR(INDEX('كشف عمال'!$K$4:$K$175,MATCH($O375,'كشف عمال'!A$4:A$175,0)),"")</f>
        <v>0</v>
      </c>
      <c r="S384" s="27" t="s">
        <v>28</v>
      </c>
    </row>
    <row r="385" spans="1:19" ht="15.75" thickBot="1" x14ac:dyDescent="0.3">
      <c r="B385" s="31"/>
      <c r="D385" s="31"/>
      <c r="E385" s="45"/>
      <c r="F385" s="31"/>
      <c r="G385" s="31"/>
      <c r="H385" s="32"/>
      <c r="I385" s="31"/>
      <c r="J385" s="31"/>
      <c r="K385" s="31"/>
      <c r="L385" s="31"/>
      <c r="M385" s="41"/>
      <c r="N385" s="36"/>
      <c r="O385" s="31"/>
      <c r="P385" s="33"/>
      <c r="R385" s="31"/>
      <c r="S385" s="31"/>
    </row>
    <row r="386" spans="1:19" ht="15.75" thickTop="1" x14ac:dyDescent="0.25">
      <c r="A386" s="31"/>
      <c r="B386" s="31"/>
      <c r="C386" s="31"/>
      <c r="D386" s="31"/>
      <c r="E386" s="44"/>
      <c r="F386" s="31"/>
      <c r="G386" s="44"/>
      <c r="H386" s="32"/>
      <c r="I386" s="39"/>
      <c r="J386" s="44"/>
      <c r="K386" s="31"/>
      <c r="L386" s="31"/>
      <c r="M386" s="43"/>
      <c r="N386" s="37"/>
      <c r="O386" s="35"/>
      <c r="P386" s="32"/>
    </row>
    <row r="387" spans="1:19" x14ac:dyDescent="0.25">
      <c r="E387" s="27"/>
      <c r="G387" s="27" t="s">
        <v>43</v>
      </c>
      <c r="H387" s="40"/>
      <c r="J387" s="27">
        <v>0</v>
      </c>
      <c r="K387" s="27" t="s">
        <v>37</v>
      </c>
      <c r="L387" s="31"/>
      <c r="M387" s="39"/>
      <c r="N387" s="27">
        <f>IFERROR(INDEX('كشف عمال'!$E$4:$E$175,MATCH($O375,'كشف عمال'!A$4:A$175,0))*IFERROR(INDEX('كشف عمال'!$U$4:$U$175,MATCH($O375,'كشف عمال'!A$4:A$175,0)),""),"")</f>
        <v>0</v>
      </c>
      <c r="O387" s="27" t="s">
        <v>3</v>
      </c>
      <c r="P387" s="32"/>
      <c r="R387" s="26">
        <f>IFERROR(INDEX('كشف عمال'!$L$4:$L$175,MATCH($O375,'كشف عمال'!A$4:A$175,0)),"")</f>
        <v>200</v>
      </c>
      <c r="S387" s="27" t="s">
        <v>29</v>
      </c>
    </row>
    <row r="388" spans="1:19" x14ac:dyDescent="0.25">
      <c r="H388" s="32"/>
      <c r="M388" s="39"/>
      <c r="P388" s="32"/>
    </row>
    <row r="389" spans="1:19" x14ac:dyDescent="0.25">
      <c r="H389" s="32"/>
      <c r="J389" s="60">
        <f>IFERROR(INDEX('كشف عمال'!$R$4:$R$175,MATCH($O375,'كشف عمال'!$A$4:$A$175,0)),"")</f>
        <v>0</v>
      </c>
      <c r="K389" s="27" t="s">
        <v>38</v>
      </c>
      <c r="L389" s="31"/>
      <c r="M389" s="38"/>
      <c r="N389" s="61">
        <f>IFERROR(INDEX('كشف عمال'!$Q$4:$Q$175,MATCH($O375,'كشف عمال'!$A$4:$A$175,0)),"")</f>
        <v>0</v>
      </c>
      <c r="O389" s="27" t="s">
        <v>18</v>
      </c>
      <c r="P389" s="32"/>
      <c r="R389" s="26">
        <f>IFERROR(INDEX('كشف عمال'!$H$4:$H$175,MATCH($O375,'كشف عمال'!A$4:A$175,0)),"")</f>
        <v>0</v>
      </c>
      <c r="S389" s="27" t="s">
        <v>30</v>
      </c>
    </row>
    <row r="390" spans="1:19" ht="15.75" thickBot="1" x14ac:dyDescent="0.3">
      <c r="H390" s="32"/>
      <c r="L390" s="32"/>
      <c r="P390" s="32"/>
    </row>
    <row r="391" spans="1:19" ht="15.75" thickTop="1" x14ac:dyDescent="0.25">
      <c r="H391" s="32"/>
      <c r="I391" s="37"/>
      <c r="J391" s="35"/>
      <c r="K391" s="35"/>
      <c r="L391" s="37"/>
      <c r="M391" s="39"/>
      <c r="P391" s="32"/>
    </row>
    <row r="392" spans="1:19" x14ac:dyDescent="0.25">
      <c r="H392" s="32"/>
      <c r="J392" s="26" t="str">
        <f>IFERROR(INDEX('كشف عمال'!$S$4:$S$175,MATCH($O375,'كشف عمال'!A382:A553,0)),"")</f>
        <v/>
      </c>
      <c r="K392" s="27" t="s">
        <v>39</v>
      </c>
      <c r="L392" s="31"/>
      <c r="M392" s="38"/>
      <c r="N392" s="26">
        <f>IFERROR(INDEX('كشف عمال'!$N$4:$N$175,MATCH($O375,'كشف عمال'!$A$4:$A$175,0)),"")</f>
        <v>0</v>
      </c>
      <c r="O392" s="27" t="s">
        <v>15</v>
      </c>
      <c r="P392" s="32"/>
    </row>
    <row r="393" spans="1:19" ht="7.5" customHeight="1" thickBot="1" x14ac:dyDescent="0.3">
      <c r="A393" s="34"/>
      <c r="B393" s="34"/>
      <c r="C393" s="34"/>
      <c r="D393" s="34"/>
      <c r="E393" s="34"/>
      <c r="F393" s="34"/>
      <c r="G393" s="34"/>
      <c r="H393" s="33"/>
      <c r="I393" s="34"/>
      <c r="J393" s="34"/>
      <c r="K393" s="34"/>
      <c r="L393" s="34"/>
      <c r="M393" s="41"/>
      <c r="N393" s="34"/>
      <c r="O393" s="34"/>
      <c r="P393" s="33"/>
      <c r="Q393" s="41"/>
      <c r="R393" s="34"/>
      <c r="S393" s="34"/>
    </row>
    <row r="394" spans="1:19" ht="16.5" thickTop="1" thickBot="1" x14ac:dyDescent="0.3">
      <c r="Q394" s="37"/>
    </row>
    <row r="395" spans="1:19" ht="19.5" thickBot="1" x14ac:dyDescent="0.35">
      <c r="A395" s="58">
        <f>IFERROR(INDEX('كشف عمال'!$D$4:$D$175,MATCH($O395,'كشف عمال'!$A$4:$A$175,0)),"")</f>
        <v>0</v>
      </c>
      <c r="C395" s="27" t="s">
        <v>19</v>
      </c>
      <c r="E395" s="27" t="s">
        <v>23</v>
      </c>
      <c r="G395" s="27" t="s">
        <v>20</v>
      </c>
      <c r="H395" s="31"/>
      <c r="I395" s="31"/>
      <c r="J395" s="85" t="s">
        <v>21</v>
      </c>
      <c r="K395" s="85"/>
      <c r="M395" s="49" t="s">
        <v>22</v>
      </c>
      <c r="O395" s="59">
        <f>O375+1</f>
        <v>21</v>
      </c>
      <c r="P395" s="31"/>
      <c r="R395" s="27" t="s">
        <v>0</v>
      </c>
    </row>
    <row r="397" spans="1:19" ht="15.75" x14ac:dyDescent="0.25">
      <c r="D397" s="83" t="str">
        <f>IFERROR(INDEX('كشف عمال'!$C$4:$C$175,MATCH($O395,'كشف عمال'!$A$4:$A$175,0)),"")</f>
        <v>انتاج</v>
      </c>
      <c r="E397" s="84"/>
      <c r="G397" s="27" t="s">
        <v>24</v>
      </c>
      <c r="H397" s="31"/>
      <c r="I397" s="31"/>
      <c r="J397" s="86" t="str">
        <f>IFERROR(INDEX('كشف عمال'!$B$4:$B$175,MATCH($O395,'كشف عمال'!$A$4:$A$175,0)),"")</f>
        <v>نهى رمضان كامل</v>
      </c>
      <c r="K397" s="87"/>
      <c r="M397" s="27" t="s">
        <v>1</v>
      </c>
      <c r="O397" s="27">
        <v>1026</v>
      </c>
      <c r="P397" s="31"/>
      <c r="Q397" s="28"/>
      <c r="R397" s="29" t="s">
        <v>25</v>
      </c>
      <c r="S397" s="30"/>
    </row>
    <row r="398" spans="1:19" ht="15.75" thickBot="1" x14ac:dyDescent="0.3">
      <c r="A398" s="34"/>
      <c r="B398" s="34"/>
      <c r="C398" s="31"/>
      <c r="D398" s="31"/>
      <c r="E398" s="36"/>
      <c r="F398" s="31"/>
      <c r="G398" s="36"/>
      <c r="H398" s="31"/>
      <c r="I398" s="34"/>
      <c r="J398" s="34"/>
      <c r="K398" s="31"/>
      <c r="L398" s="31"/>
      <c r="M398" s="31"/>
      <c r="N398" s="31"/>
      <c r="O398" s="31"/>
      <c r="P398" s="31"/>
      <c r="Q398" s="31"/>
      <c r="R398" s="31"/>
      <c r="S398" s="36"/>
    </row>
    <row r="399" spans="1:19" ht="15.75" thickTop="1" x14ac:dyDescent="0.25">
      <c r="A399" s="31"/>
      <c r="B399" s="31"/>
      <c r="C399" s="37"/>
      <c r="D399" s="37"/>
      <c r="F399" s="37"/>
      <c r="H399" s="42"/>
      <c r="K399" s="35"/>
      <c r="L399" s="42"/>
      <c r="M399" s="43"/>
      <c r="N399" s="35"/>
      <c r="O399" s="35"/>
      <c r="P399" s="42"/>
      <c r="Q399" s="43"/>
      <c r="R399" s="35"/>
    </row>
    <row r="400" spans="1:19" x14ac:dyDescent="0.25">
      <c r="E400" s="27"/>
      <c r="G400" s="27" t="s">
        <v>40</v>
      </c>
      <c r="H400" s="40"/>
      <c r="J400" s="27">
        <f>IFERROR(INDEX('كشف عمال'!$P$4:$P$175,MATCH($O395,'كشف عمال'!A$4:A$175,0)),"")</f>
        <v>0</v>
      </c>
      <c r="K400" s="27" t="s">
        <v>34</v>
      </c>
      <c r="L400" s="31"/>
      <c r="M400" s="39"/>
      <c r="N400" s="27"/>
      <c r="O400" s="27" t="s">
        <v>31</v>
      </c>
      <c r="P400" s="32"/>
      <c r="R400" s="26">
        <f>IFERROR(INDEX('كشف عمال'!$I$4:$I$175,MATCH($O395,'كشف عمال'!A$4:A$175,0)),"")</f>
        <v>500</v>
      </c>
      <c r="S400" s="27" t="s">
        <v>26</v>
      </c>
    </row>
    <row r="401" spans="1:19" x14ac:dyDescent="0.25">
      <c r="H401" s="32"/>
      <c r="M401" s="39"/>
      <c r="P401" s="32"/>
      <c r="S401" s="27"/>
    </row>
    <row r="402" spans="1:19" x14ac:dyDescent="0.25">
      <c r="E402" s="27"/>
      <c r="G402" s="27" t="s">
        <v>41</v>
      </c>
      <c r="H402" s="40"/>
      <c r="J402" s="27">
        <v>0</v>
      </c>
      <c r="K402" s="27" t="s">
        <v>35</v>
      </c>
      <c r="L402" s="40"/>
      <c r="N402" s="27">
        <v>0</v>
      </c>
      <c r="O402" s="27" t="s">
        <v>32</v>
      </c>
      <c r="P402" s="32"/>
      <c r="R402" s="26">
        <f>IFERROR(INDEX('كشف عمال'!$J$4:$J$175,MATCH($O395,'كشف عمال'!A$4:A$175,0)),"")</f>
        <v>0</v>
      </c>
      <c r="S402" s="27" t="s">
        <v>27</v>
      </c>
    </row>
    <row r="403" spans="1:19" x14ac:dyDescent="0.25">
      <c r="H403" s="32"/>
      <c r="L403" s="32"/>
      <c r="P403" s="32"/>
    </row>
    <row r="404" spans="1:19" x14ac:dyDescent="0.25">
      <c r="E404" s="27"/>
      <c r="G404" s="27" t="s">
        <v>42</v>
      </c>
      <c r="H404" s="40"/>
      <c r="J404" s="26">
        <f>IFERROR(INDEX('كشف عمال'!$O$4:$O$175,MATCH($O395,'كشف عمال'!A$4:A$175,0)),"")</f>
        <v>0</v>
      </c>
      <c r="K404" s="27" t="s">
        <v>36</v>
      </c>
      <c r="L404" s="31"/>
      <c r="M404" s="38"/>
      <c r="N404" s="27">
        <v>2121</v>
      </c>
      <c r="O404" s="27" t="s">
        <v>33</v>
      </c>
      <c r="P404" s="32"/>
      <c r="R404" s="26">
        <f>IFERROR(INDEX('كشف عمال'!$K$4:$K$175,MATCH($O395,'كشف عمال'!A$4:A$175,0)),"")</f>
        <v>0</v>
      </c>
      <c r="S404" s="27" t="s">
        <v>28</v>
      </c>
    </row>
    <row r="405" spans="1:19" ht="15.75" thickBot="1" x14ac:dyDescent="0.3">
      <c r="B405" s="31"/>
      <c r="D405" s="31"/>
      <c r="E405" s="45"/>
      <c r="F405" s="31"/>
      <c r="G405" s="31"/>
      <c r="H405" s="32"/>
      <c r="I405" s="31"/>
      <c r="J405" s="31"/>
      <c r="K405" s="31"/>
      <c r="L405" s="31"/>
      <c r="M405" s="41"/>
      <c r="N405" s="36"/>
      <c r="O405" s="31"/>
      <c r="P405" s="33"/>
      <c r="R405" s="31"/>
      <c r="S405" s="31"/>
    </row>
    <row r="406" spans="1:19" ht="15.75" thickTop="1" x14ac:dyDescent="0.25">
      <c r="A406" s="31"/>
      <c r="B406" s="31"/>
      <c r="C406" s="31"/>
      <c r="D406" s="31"/>
      <c r="E406" s="44"/>
      <c r="F406" s="31"/>
      <c r="G406" s="44"/>
      <c r="H406" s="32"/>
      <c r="I406" s="39"/>
      <c r="J406" s="44"/>
      <c r="K406" s="31"/>
      <c r="L406" s="31"/>
      <c r="M406" s="43"/>
      <c r="N406" s="37"/>
      <c r="O406" s="35"/>
      <c r="P406" s="32"/>
    </row>
    <row r="407" spans="1:19" x14ac:dyDescent="0.25">
      <c r="E407" s="27"/>
      <c r="G407" s="27" t="s">
        <v>43</v>
      </c>
      <c r="H407" s="40"/>
      <c r="J407" s="27">
        <v>0</v>
      </c>
      <c r="K407" s="27" t="s">
        <v>37</v>
      </c>
      <c r="L407" s="31"/>
      <c r="M407" s="39"/>
      <c r="N407" s="27">
        <f>IFERROR(INDEX('كشف عمال'!$E$4:$E$175,MATCH($O395,'كشف عمال'!A$4:A$175,0))*IFERROR(INDEX('كشف عمال'!$U$4:$U$175,MATCH($O395,'كشف عمال'!A$4:A$175,0)),""),"")</f>
        <v>0</v>
      </c>
      <c r="O407" s="27" t="s">
        <v>3</v>
      </c>
      <c r="P407" s="32"/>
      <c r="R407" s="26">
        <f>IFERROR(INDEX('كشف عمال'!$L$4:$L$175,MATCH($O395,'كشف عمال'!A$4:A$175,0)),"")</f>
        <v>200</v>
      </c>
      <c r="S407" s="27" t="s">
        <v>29</v>
      </c>
    </row>
    <row r="408" spans="1:19" x14ac:dyDescent="0.25">
      <c r="H408" s="32"/>
      <c r="M408" s="39"/>
      <c r="P408" s="32"/>
    </row>
    <row r="409" spans="1:19" x14ac:dyDescent="0.25">
      <c r="H409" s="32"/>
      <c r="J409" s="60">
        <f>IFERROR(INDEX('كشف عمال'!$R$4:$R$175,MATCH($O395,'كشف عمال'!$A$4:$A$175,0)),"")</f>
        <v>0</v>
      </c>
      <c r="K409" s="27" t="s">
        <v>38</v>
      </c>
      <c r="L409" s="31"/>
      <c r="M409" s="38"/>
      <c r="N409" s="61">
        <f>IFERROR(INDEX('كشف عمال'!$Q$4:$Q$175,MATCH($O395,'كشف عمال'!$A$4:$A$175,0)),"")</f>
        <v>0</v>
      </c>
      <c r="O409" s="27" t="s">
        <v>18</v>
      </c>
      <c r="P409" s="32"/>
      <c r="R409" s="26">
        <f>IFERROR(INDEX('كشف عمال'!$H$4:$H$175,MATCH($O395,'كشف عمال'!A$4:A$175,0)),"")</f>
        <v>0</v>
      </c>
      <c r="S409" s="27" t="s">
        <v>30</v>
      </c>
    </row>
    <row r="410" spans="1:19" ht="15.75" thickBot="1" x14ac:dyDescent="0.3">
      <c r="H410" s="32"/>
      <c r="L410" s="32"/>
      <c r="P410" s="32"/>
    </row>
    <row r="411" spans="1:19" ht="15.75" thickTop="1" x14ac:dyDescent="0.25">
      <c r="H411" s="32"/>
      <c r="I411" s="37"/>
      <c r="J411" s="35"/>
      <c r="K411" s="35"/>
      <c r="L411" s="37"/>
      <c r="M411" s="39"/>
      <c r="P411" s="32"/>
    </row>
    <row r="412" spans="1:19" x14ac:dyDescent="0.25">
      <c r="H412" s="32"/>
      <c r="J412" s="26" t="str">
        <f>IFERROR(INDEX('كشف عمال'!$S$4:$S$175,MATCH($O395,'كشف عمال'!A402:A573,0)),"")</f>
        <v/>
      </c>
      <c r="K412" s="27" t="s">
        <v>39</v>
      </c>
      <c r="L412" s="31"/>
      <c r="M412" s="38"/>
      <c r="N412" s="26">
        <f>IFERROR(INDEX('كشف عمال'!$N$4:$N$175,MATCH($O395,'كشف عمال'!$A$4:$A$175,0)),"")</f>
        <v>0</v>
      </c>
      <c r="O412" s="27" t="s">
        <v>15</v>
      </c>
      <c r="P412" s="32"/>
    </row>
    <row r="413" spans="1:19" ht="9" customHeight="1" thickBot="1" x14ac:dyDescent="0.3">
      <c r="A413" s="34"/>
      <c r="B413" s="34"/>
      <c r="C413" s="34"/>
      <c r="D413" s="34"/>
      <c r="E413" s="34"/>
      <c r="F413" s="34"/>
      <c r="G413" s="34"/>
      <c r="H413" s="33"/>
      <c r="I413" s="34"/>
      <c r="J413" s="34"/>
      <c r="K413" s="34"/>
      <c r="L413" s="34"/>
      <c r="M413" s="41"/>
      <c r="N413" s="34"/>
      <c r="O413" s="34"/>
      <c r="P413" s="33"/>
      <c r="Q413" s="41"/>
      <c r="R413" s="34"/>
      <c r="S413" s="34"/>
    </row>
    <row r="414" spans="1:19" ht="16.5" thickTop="1" thickBot="1" x14ac:dyDescent="0.3"/>
    <row r="415" spans="1:19" ht="19.5" thickBot="1" x14ac:dyDescent="0.35">
      <c r="A415" s="58">
        <f>IFERROR(INDEX('كشف عمال'!$D$4:$D$175,MATCH($O415,'كشف عمال'!$A$4:$A$175,0)),"")</f>
        <v>0</v>
      </c>
      <c r="C415" s="27" t="s">
        <v>19</v>
      </c>
      <c r="E415" s="27" t="s">
        <v>23</v>
      </c>
      <c r="G415" s="27" t="s">
        <v>20</v>
      </c>
      <c r="H415" s="31"/>
      <c r="I415" s="31"/>
      <c r="J415" s="85" t="s">
        <v>21</v>
      </c>
      <c r="K415" s="85"/>
      <c r="M415" s="49" t="s">
        <v>22</v>
      </c>
      <c r="O415" s="59">
        <f>O395+1</f>
        <v>22</v>
      </c>
      <c r="P415" s="31"/>
      <c r="R415" s="27" t="s">
        <v>0</v>
      </c>
    </row>
    <row r="417" spans="1:19" ht="15.75" x14ac:dyDescent="0.25">
      <c r="D417" s="83" t="str">
        <f>IFERROR(INDEX('كشف عمال'!$C$4:$C$175,MATCH($O415,'كشف عمال'!$A$4:$A$175,0)),"")</f>
        <v>مساعده</v>
      </c>
      <c r="E417" s="84"/>
      <c r="G417" s="27" t="s">
        <v>24</v>
      </c>
      <c r="H417" s="31"/>
      <c r="I417" s="31"/>
      <c r="J417" s="86" t="str">
        <f>IFERROR(INDEX('كشف عمال'!$B$4:$B$175,MATCH($O415,'كشف عمال'!$A$4:$A$175,0)),"")</f>
        <v>شيماء كمال فوزى</v>
      </c>
      <c r="K417" s="87"/>
      <c r="M417" s="27" t="s">
        <v>1</v>
      </c>
      <c r="O417" s="27">
        <v>1026</v>
      </c>
      <c r="P417" s="31"/>
      <c r="Q417" s="28"/>
      <c r="R417" s="29" t="s">
        <v>25</v>
      </c>
      <c r="S417" s="30"/>
    </row>
    <row r="418" spans="1:19" ht="15.75" thickBot="1" x14ac:dyDescent="0.3">
      <c r="A418" s="34"/>
      <c r="B418" s="34"/>
      <c r="C418" s="31"/>
      <c r="D418" s="31"/>
      <c r="E418" s="36"/>
      <c r="F418" s="31"/>
      <c r="G418" s="36"/>
      <c r="H418" s="31"/>
      <c r="I418" s="34"/>
      <c r="J418" s="34"/>
      <c r="K418" s="31"/>
      <c r="L418" s="31"/>
      <c r="M418" s="31"/>
      <c r="N418" s="31"/>
      <c r="O418" s="31"/>
      <c r="P418" s="31"/>
      <c r="Q418" s="31"/>
      <c r="R418" s="31"/>
      <c r="S418" s="36"/>
    </row>
    <row r="419" spans="1:19" ht="15.75" thickTop="1" x14ac:dyDescent="0.25">
      <c r="A419" s="31"/>
      <c r="B419" s="31"/>
      <c r="C419" s="37"/>
      <c r="D419" s="37"/>
      <c r="F419" s="37"/>
      <c r="H419" s="42"/>
      <c r="K419" s="35"/>
      <c r="L419" s="42"/>
      <c r="M419" s="43"/>
      <c r="N419" s="35"/>
      <c r="O419" s="35"/>
      <c r="P419" s="42"/>
      <c r="Q419" s="43"/>
      <c r="R419" s="35"/>
    </row>
    <row r="420" spans="1:19" x14ac:dyDescent="0.25">
      <c r="E420" s="27"/>
      <c r="G420" s="27" t="s">
        <v>40</v>
      </c>
      <c r="H420" s="40"/>
      <c r="J420" s="27">
        <f>IFERROR(INDEX('كشف عمال'!$P$4:$P$175,MATCH($O415,'كشف عمال'!A$4:A$175,0)),"")</f>
        <v>0</v>
      </c>
      <c r="K420" s="27" t="s">
        <v>34</v>
      </c>
      <c r="L420" s="31"/>
      <c r="M420" s="39"/>
      <c r="N420" s="27"/>
      <c r="O420" s="27" t="s">
        <v>31</v>
      </c>
      <c r="P420" s="32"/>
      <c r="R420" s="26">
        <f>IFERROR(INDEX('كشف عمال'!$I$4:$I$175,MATCH($O415,'كشف عمال'!A$4:A$175,0)),"")</f>
        <v>500</v>
      </c>
      <c r="S420" s="27" t="s">
        <v>26</v>
      </c>
    </row>
    <row r="421" spans="1:19" x14ac:dyDescent="0.25">
      <c r="H421" s="32"/>
      <c r="M421" s="39"/>
      <c r="P421" s="32"/>
      <c r="S421" s="27"/>
    </row>
    <row r="422" spans="1:19" x14ac:dyDescent="0.25">
      <c r="E422" s="27"/>
      <c r="G422" s="27" t="s">
        <v>41</v>
      </c>
      <c r="H422" s="40"/>
      <c r="J422" s="27">
        <v>0</v>
      </c>
      <c r="K422" s="27" t="s">
        <v>35</v>
      </c>
      <c r="L422" s="40"/>
      <c r="N422" s="27">
        <v>0</v>
      </c>
      <c r="O422" s="27" t="s">
        <v>32</v>
      </c>
      <c r="P422" s="32"/>
      <c r="R422" s="26">
        <f>IFERROR(INDEX('كشف عمال'!$J$4:$J$175,MATCH($O415,'كشف عمال'!A$4:A$175,0)),"")</f>
        <v>0</v>
      </c>
      <c r="S422" s="27" t="s">
        <v>27</v>
      </c>
    </row>
    <row r="423" spans="1:19" x14ac:dyDescent="0.25">
      <c r="H423" s="32"/>
      <c r="L423" s="32"/>
      <c r="P423" s="32"/>
    </row>
    <row r="424" spans="1:19" x14ac:dyDescent="0.25">
      <c r="E424" s="27"/>
      <c r="G424" s="27" t="s">
        <v>42</v>
      </c>
      <c r="H424" s="40"/>
      <c r="J424" s="26">
        <f>IFERROR(INDEX('كشف عمال'!$O$4:$O$175,MATCH($O415,'كشف عمال'!A$4:A$175,0)),"")</f>
        <v>0</v>
      </c>
      <c r="K424" s="27" t="s">
        <v>36</v>
      </c>
      <c r="L424" s="31"/>
      <c r="M424" s="38"/>
      <c r="N424" s="27">
        <v>2121</v>
      </c>
      <c r="O424" s="27" t="s">
        <v>33</v>
      </c>
      <c r="P424" s="32"/>
      <c r="R424" s="26">
        <f>IFERROR(INDEX('كشف عمال'!$K$4:$K$175,MATCH($O415,'كشف عمال'!A$4:A$175,0)),"")</f>
        <v>0</v>
      </c>
      <c r="S424" s="27" t="s">
        <v>28</v>
      </c>
    </row>
    <row r="425" spans="1:19" ht="15.75" thickBot="1" x14ac:dyDescent="0.3">
      <c r="B425" s="31"/>
      <c r="D425" s="31"/>
      <c r="E425" s="45"/>
      <c r="F425" s="31"/>
      <c r="G425" s="31"/>
      <c r="H425" s="32"/>
      <c r="I425" s="31"/>
      <c r="J425" s="31"/>
      <c r="K425" s="31"/>
      <c r="L425" s="31"/>
      <c r="M425" s="41"/>
      <c r="N425" s="36"/>
      <c r="O425" s="31"/>
      <c r="P425" s="33"/>
      <c r="R425" s="31"/>
      <c r="S425" s="31"/>
    </row>
    <row r="426" spans="1:19" ht="15.75" thickTop="1" x14ac:dyDescent="0.25">
      <c r="A426" s="31"/>
      <c r="B426" s="31"/>
      <c r="C426" s="31"/>
      <c r="D426" s="31"/>
      <c r="E426" s="44"/>
      <c r="F426" s="31"/>
      <c r="G426" s="44"/>
      <c r="H426" s="32"/>
      <c r="I426" s="39"/>
      <c r="J426" s="44"/>
      <c r="K426" s="31"/>
      <c r="L426" s="31"/>
      <c r="M426" s="43"/>
      <c r="N426" s="37"/>
      <c r="O426" s="35"/>
      <c r="P426" s="32"/>
    </row>
    <row r="427" spans="1:19" x14ac:dyDescent="0.25">
      <c r="E427" s="27"/>
      <c r="G427" s="27" t="s">
        <v>43</v>
      </c>
      <c r="H427" s="40"/>
      <c r="J427" s="27">
        <v>0</v>
      </c>
      <c r="K427" s="27" t="s">
        <v>37</v>
      </c>
      <c r="L427" s="31"/>
      <c r="M427" s="39"/>
      <c r="N427" s="27">
        <f>IFERROR(INDEX('كشف عمال'!$E$4:$E$175,MATCH($O415,'كشف عمال'!A$4:A$175,0))*IFERROR(INDEX('كشف عمال'!$U$4:$U$175,MATCH($O415,'كشف عمال'!A$4:A$175,0)),""),"")</f>
        <v>0</v>
      </c>
      <c r="O427" s="27" t="s">
        <v>3</v>
      </c>
      <c r="P427" s="32"/>
      <c r="R427" s="26">
        <f>IFERROR(INDEX('كشف عمال'!$L$4:$L$175,MATCH($O415,'كشف عمال'!A$4:A$175,0)),"")</f>
        <v>200</v>
      </c>
      <c r="S427" s="27" t="s">
        <v>29</v>
      </c>
    </row>
    <row r="428" spans="1:19" x14ac:dyDescent="0.25">
      <c r="H428" s="32"/>
      <c r="M428" s="39"/>
      <c r="P428" s="32"/>
    </row>
    <row r="429" spans="1:19" x14ac:dyDescent="0.25">
      <c r="H429" s="32"/>
      <c r="J429" s="60">
        <f>IFERROR(INDEX('كشف عمال'!$R$4:$R$175,MATCH($O415,'كشف عمال'!$A$4:$A$175,0)),"")</f>
        <v>0</v>
      </c>
      <c r="K429" s="27" t="s">
        <v>38</v>
      </c>
      <c r="L429" s="31"/>
      <c r="M429" s="38"/>
      <c r="N429" s="61">
        <f>IFERROR(INDEX('كشف عمال'!$Q$4:$Q$175,MATCH($O415,'كشف عمال'!$A$4:$A$175,0)),"")</f>
        <v>0</v>
      </c>
      <c r="O429" s="27" t="s">
        <v>18</v>
      </c>
      <c r="P429" s="32"/>
      <c r="R429" s="26">
        <f>IFERROR(INDEX('كشف عمال'!$H$4:$H$175,MATCH($O415,'كشف عمال'!A$4:A$175,0)),"")</f>
        <v>0</v>
      </c>
      <c r="S429" s="27" t="s">
        <v>30</v>
      </c>
    </row>
    <row r="430" spans="1:19" ht="15.75" thickBot="1" x14ac:dyDescent="0.3">
      <c r="H430" s="32"/>
      <c r="L430" s="32"/>
      <c r="P430" s="32"/>
    </row>
    <row r="431" spans="1:19" ht="15.75" thickTop="1" x14ac:dyDescent="0.25">
      <c r="H431" s="32"/>
      <c r="I431" s="37"/>
      <c r="J431" s="35"/>
      <c r="K431" s="35"/>
      <c r="L431" s="37"/>
      <c r="M431" s="39"/>
      <c r="P431" s="32"/>
    </row>
    <row r="432" spans="1:19" x14ac:dyDescent="0.25">
      <c r="H432" s="32"/>
      <c r="J432" s="26" t="str">
        <f>IFERROR(INDEX('كشف عمال'!$S$4:$S$175,MATCH($O415,'كشف عمال'!A422:A593,0)),"")</f>
        <v/>
      </c>
      <c r="K432" s="27" t="s">
        <v>39</v>
      </c>
      <c r="L432" s="31"/>
      <c r="M432" s="38"/>
      <c r="N432" s="26">
        <f>IFERROR(INDEX('كشف عمال'!$N$4:$N$175,MATCH($O415,'كشف عمال'!$A$4:$A$175,0)),"")</f>
        <v>0</v>
      </c>
      <c r="O432" s="27" t="s">
        <v>15</v>
      </c>
      <c r="P432" s="32"/>
    </row>
    <row r="433" spans="1:19" ht="9" customHeight="1" thickBot="1" x14ac:dyDescent="0.3">
      <c r="A433" s="34"/>
      <c r="B433" s="34"/>
      <c r="C433" s="34"/>
      <c r="D433" s="34"/>
      <c r="E433" s="34"/>
      <c r="F433" s="34"/>
      <c r="G433" s="34"/>
      <c r="H433" s="33"/>
      <c r="I433" s="34"/>
      <c r="J433" s="34"/>
      <c r="K433" s="34"/>
      <c r="L433" s="34"/>
      <c r="M433" s="41"/>
      <c r="N433" s="34"/>
      <c r="O433" s="34"/>
      <c r="P433" s="33"/>
      <c r="Q433" s="41"/>
      <c r="R433" s="34"/>
      <c r="S433" s="34"/>
    </row>
    <row r="434" spans="1:19" ht="16.5" thickTop="1" thickBot="1" x14ac:dyDescent="0.3">
      <c r="Q434" s="37"/>
      <c r="S434" s="37"/>
    </row>
    <row r="435" spans="1:19" ht="19.5" thickBot="1" x14ac:dyDescent="0.35">
      <c r="A435" s="58">
        <f>IFERROR(INDEX('كشف عمال'!$D$4:$D$175,MATCH($O435,'كشف عمال'!$A$4:$A$175,0)),"")</f>
        <v>0</v>
      </c>
      <c r="C435" s="27" t="s">
        <v>19</v>
      </c>
      <c r="E435" s="27" t="s">
        <v>23</v>
      </c>
      <c r="G435" s="27" t="s">
        <v>20</v>
      </c>
      <c r="H435" s="31"/>
      <c r="I435" s="31"/>
      <c r="J435" s="85" t="s">
        <v>21</v>
      </c>
      <c r="K435" s="85"/>
      <c r="M435" s="49" t="s">
        <v>22</v>
      </c>
      <c r="O435" s="59">
        <f>O415+1</f>
        <v>23</v>
      </c>
      <c r="P435" s="31"/>
      <c r="R435" s="27" t="s">
        <v>0</v>
      </c>
    </row>
    <row r="437" spans="1:19" ht="15.75" x14ac:dyDescent="0.25">
      <c r="D437" s="83" t="str">
        <f>IFERROR(INDEX('كشف عمال'!$C$4:$C$175,MATCH($O435,'كشف عمال'!$A$4:$A$175,0)),"")</f>
        <v>مساعده</v>
      </c>
      <c r="E437" s="84"/>
      <c r="G437" s="27" t="s">
        <v>24</v>
      </c>
      <c r="H437" s="31"/>
      <c r="I437" s="31"/>
      <c r="J437" s="86" t="str">
        <f>IFERROR(INDEX('كشف عمال'!$B$4:$B$175,MATCH($O435,'كشف عمال'!$A$4:$A$175,0)),"")</f>
        <v>نادره ممدوح حسنى</v>
      </c>
      <c r="K437" s="87"/>
      <c r="M437" s="27" t="s">
        <v>1</v>
      </c>
      <c r="O437" s="27">
        <v>1026</v>
      </c>
      <c r="P437" s="31"/>
      <c r="Q437" s="28"/>
      <c r="R437" s="29" t="s">
        <v>25</v>
      </c>
      <c r="S437" s="30"/>
    </row>
    <row r="438" spans="1:19" ht="15.75" thickBot="1" x14ac:dyDescent="0.3">
      <c r="A438" s="34"/>
      <c r="B438" s="34"/>
      <c r="C438" s="31"/>
      <c r="D438" s="31"/>
      <c r="E438" s="36"/>
      <c r="F438" s="31"/>
      <c r="G438" s="36"/>
      <c r="H438" s="31"/>
      <c r="I438" s="34"/>
      <c r="J438" s="34"/>
      <c r="K438" s="31"/>
      <c r="L438" s="31"/>
      <c r="M438" s="31"/>
      <c r="N438" s="31"/>
      <c r="O438" s="31"/>
      <c r="P438" s="31"/>
      <c r="Q438" s="31"/>
      <c r="R438" s="31"/>
      <c r="S438" s="36"/>
    </row>
    <row r="439" spans="1:19" ht="15.75" thickTop="1" x14ac:dyDescent="0.25">
      <c r="A439" s="31"/>
      <c r="B439" s="31"/>
      <c r="C439" s="37"/>
      <c r="D439" s="37"/>
      <c r="F439" s="37"/>
      <c r="H439" s="42"/>
      <c r="K439" s="35"/>
      <c r="L439" s="42"/>
      <c r="M439" s="43"/>
      <c r="N439" s="35"/>
      <c r="O439" s="35"/>
      <c r="P439" s="42"/>
      <c r="Q439" s="43"/>
      <c r="R439" s="35"/>
    </row>
    <row r="440" spans="1:19" x14ac:dyDescent="0.25">
      <c r="E440" s="27"/>
      <c r="G440" s="27" t="s">
        <v>40</v>
      </c>
      <c r="H440" s="40"/>
      <c r="J440" s="27">
        <f>IFERROR(INDEX('كشف عمال'!$P$4:$P$175,MATCH($O435,'كشف عمال'!A$4:A$175,0)),"")</f>
        <v>0</v>
      </c>
      <c r="K440" s="27" t="s">
        <v>34</v>
      </c>
      <c r="L440" s="31"/>
      <c r="M440" s="39"/>
      <c r="N440" s="27"/>
      <c r="O440" s="27" t="s">
        <v>31</v>
      </c>
      <c r="P440" s="32"/>
      <c r="R440" s="26">
        <f>IFERROR(INDEX('كشف عمال'!$I$4:$I$175,MATCH($O435,'كشف عمال'!A$4:A$175,0)),"")</f>
        <v>500</v>
      </c>
      <c r="S440" s="27" t="s">
        <v>26</v>
      </c>
    </row>
    <row r="441" spans="1:19" x14ac:dyDescent="0.25">
      <c r="H441" s="32"/>
      <c r="M441" s="39"/>
      <c r="P441" s="32"/>
      <c r="S441" s="27"/>
    </row>
    <row r="442" spans="1:19" x14ac:dyDescent="0.25">
      <c r="E442" s="27"/>
      <c r="G442" s="27" t="s">
        <v>41</v>
      </c>
      <c r="H442" s="40"/>
      <c r="J442" s="27">
        <v>0</v>
      </c>
      <c r="K442" s="27" t="s">
        <v>35</v>
      </c>
      <c r="L442" s="40"/>
      <c r="N442" s="27">
        <v>0</v>
      </c>
      <c r="O442" s="27" t="s">
        <v>32</v>
      </c>
      <c r="P442" s="32"/>
      <c r="R442" s="26">
        <f>IFERROR(INDEX('كشف عمال'!$J$4:$J$175,MATCH($O435,'كشف عمال'!A$4:A$175,0)),"")</f>
        <v>0</v>
      </c>
      <c r="S442" s="27" t="s">
        <v>27</v>
      </c>
    </row>
    <row r="443" spans="1:19" x14ac:dyDescent="0.25">
      <c r="H443" s="32"/>
      <c r="L443" s="32"/>
      <c r="P443" s="32"/>
    </row>
    <row r="444" spans="1:19" x14ac:dyDescent="0.25">
      <c r="E444" s="27"/>
      <c r="G444" s="27" t="s">
        <v>42</v>
      </c>
      <c r="H444" s="40"/>
      <c r="J444" s="26">
        <f>IFERROR(INDEX('كشف عمال'!$O$4:$O$175,MATCH($O435,'كشف عمال'!A$4:A$175,0)),"")</f>
        <v>0</v>
      </c>
      <c r="K444" s="27" t="s">
        <v>36</v>
      </c>
      <c r="L444" s="31"/>
      <c r="M444" s="38"/>
      <c r="N444" s="27">
        <v>2121</v>
      </c>
      <c r="O444" s="27" t="s">
        <v>33</v>
      </c>
      <c r="P444" s="32"/>
      <c r="R444" s="26">
        <f>IFERROR(INDEX('كشف عمال'!$K$4:$K$175,MATCH($O435,'كشف عمال'!A$4:A$175,0)),"")</f>
        <v>0</v>
      </c>
      <c r="S444" s="27" t="s">
        <v>28</v>
      </c>
    </row>
    <row r="445" spans="1:19" ht="15.75" thickBot="1" x14ac:dyDescent="0.3">
      <c r="B445" s="31"/>
      <c r="D445" s="31"/>
      <c r="E445" s="45"/>
      <c r="F445" s="31"/>
      <c r="G445" s="31"/>
      <c r="H445" s="32"/>
      <c r="I445" s="31"/>
      <c r="J445" s="31"/>
      <c r="K445" s="31"/>
      <c r="L445" s="31"/>
      <c r="M445" s="41"/>
      <c r="N445" s="36"/>
      <c r="O445" s="31"/>
      <c r="P445" s="33"/>
      <c r="R445" s="31"/>
      <c r="S445" s="31"/>
    </row>
    <row r="446" spans="1:19" ht="15.75" thickTop="1" x14ac:dyDescent="0.25">
      <c r="A446" s="31"/>
      <c r="B446" s="31"/>
      <c r="C446" s="31"/>
      <c r="D446" s="31"/>
      <c r="E446" s="44"/>
      <c r="F446" s="31"/>
      <c r="G446" s="44"/>
      <c r="H446" s="32"/>
      <c r="I446" s="39"/>
      <c r="J446" s="44"/>
      <c r="K446" s="31"/>
      <c r="L446" s="31"/>
      <c r="M446" s="43"/>
      <c r="N446" s="37"/>
      <c r="O446" s="35"/>
      <c r="P446" s="32"/>
    </row>
    <row r="447" spans="1:19" x14ac:dyDescent="0.25">
      <c r="E447" s="27"/>
      <c r="G447" s="27" t="s">
        <v>43</v>
      </c>
      <c r="H447" s="40"/>
      <c r="J447" s="27">
        <v>0</v>
      </c>
      <c r="K447" s="27" t="s">
        <v>37</v>
      </c>
      <c r="L447" s="31"/>
      <c r="M447" s="39"/>
      <c r="N447" s="27">
        <f>IFERROR(INDEX('كشف عمال'!$E$4:$E$175,MATCH($O435,'كشف عمال'!A$4:A$175,0))*IFERROR(INDEX('كشف عمال'!$U$4:$U$175,MATCH($O435,'كشف عمال'!A$4:A$175,0)),""),"")</f>
        <v>0</v>
      </c>
      <c r="O447" s="27" t="s">
        <v>3</v>
      </c>
      <c r="P447" s="32"/>
      <c r="R447" s="26">
        <f>IFERROR(INDEX('كشف عمال'!$L$4:$L$175,MATCH($O435,'كشف عمال'!A$4:A$175,0)),"")</f>
        <v>200</v>
      </c>
      <c r="S447" s="27" t="s">
        <v>29</v>
      </c>
    </row>
    <row r="448" spans="1:19" x14ac:dyDescent="0.25">
      <c r="H448" s="32"/>
      <c r="M448" s="39"/>
      <c r="P448" s="32"/>
    </row>
    <row r="449" spans="1:19" x14ac:dyDescent="0.25">
      <c r="H449" s="32"/>
      <c r="J449" s="60">
        <f>IFERROR(INDEX('كشف عمال'!$R$4:$R$175,MATCH($O435,'كشف عمال'!$A$4:$A$175,0)),"")</f>
        <v>0</v>
      </c>
      <c r="K449" s="27" t="s">
        <v>38</v>
      </c>
      <c r="L449" s="31"/>
      <c r="M449" s="38"/>
      <c r="N449" s="61">
        <f>IFERROR(INDEX('كشف عمال'!$Q$4:$Q$175,MATCH($O435,'كشف عمال'!$A$4:$A$175,0)),"")</f>
        <v>0</v>
      </c>
      <c r="O449" s="27" t="s">
        <v>18</v>
      </c>
      <c r="P449" s="32"/>
      <c r="R449" s="26">
        <f>IFERROR(INDEX('كشف عمال'!$H$4:$H$175,MATCH($O435,'كشف عمال'!A$4:A$175,0)),"")</f>
        <v>0</v>
      </c>
      <c r="S449" s="27" t="s">
        <v>30</v>
      </c>
    </row>
    <row r="450" spans="1:19" ht="15.75" thickBot="1" x14ac:dyDescent="0.3">
      <c r="H450" s="32"/>
      <c r="L450" s="32"/>
      <c r="P450" s="32"/>
    </row>
    <row r="451" spans="1:19" ht="15.75" thickTop="1" x14ac:dyDescent="0.25">
      <c r="H451" s="32"/>
      <c r="I451" s="37"/>
      <c r="J451" s="35"/>
      <c r="K451" s="35"/>
      <c r="L451" s="37"/>
      <c r="M451" s="39"/>
      <c r="P451" s="32"/>
    </row>
    <row r="452" spans="1:19" x14ac:dyDescent="0.25">
      <c r="H452" s="32"/>
      <c r="J452" s="26" t="str">
        <f>IFERROR(INDEX('كشف عمال'!$S$4:$S$175,MATCH($O435,'كشف عمال'!A442:A613,0)),"")</f>
        <v/>
      </c>
      <c r="K452" s="27" t="s">
        <v>39</v>
      </c>
      <c r="L452" s="31"/>
      <c r="M452" s="38"/>
      <c r="N452" s="26">
        <f>IFERROR(INDEX('كشف عمال'!$N$4:$N$175,MATCH($O435,'كشف عمال'!$A$4:$A$175,0)),"")</f>
        <v>0</v>
      </c>
      <c r="O452" s="27" t="s">
        <v>15</v>
      </c>
      <c r="P452" s="32"/>
    </row>
    <row r="453" spans="1:19" ht="7.5" customHeight="1" thickBot="1" x14ac:dyDescent="0.3">
      <c r="A453" s="34"/>
      <c r="B453" s="34"/>
      <c r="C453" s="34"/>
      <c r="D453" s="34"/>
      <c r="E453" s="34"/>
      <c r="F453" s="34"/>
      <c r="G453" s="34"/>
      <c r="H453" s="33"/>
      <c r="I453" s="34"/>
      <c r="J453" s="34"/>
      <c r="K453" s="34"/>
      <c r="L453" s="34"/>
      <c r="M453" s="41"/>
      <c r="N453" s="34"/>
      <c r="O453" s="34"/>
      <c r="P453" s="33"/>
      <c r="Q453" s="41"/>
      <c r="R453" s="34"/>
      <c r="S453" s="34"/>
    </row>
    <row r="454" spans="1:19" ht="16.5" thickTop="1" thickBot="1" x14ac:dyDescent="0.3">
      <c r="Q454" s="37"/>
    </row>
    <row r="455" spans="1:19" ht="19.5" thickBot="1" x14ac:dyDescent="0.35">
      <c r="A455" s="58">
        <f>IFERROR(INDEX('كشف عمال'!$D$4:$D$175,MATCH($O455,'كشف عمال'!$A$4:$A$175,0)),"")</f>
        <v>0</v>
      </c>
      <c r="C455" s="27" t="s">
        <v>19</v>
      </c>
      <c r="E455" s="27" t="s">
        <v>23</v>
      </c>
      <c r="G455" s="27" t="s">
        <v>20</v>
      </c>
      <c r="H455" s="31"/>
      <c r="I455" s="31"/>
      <c r="J455" s="85" t="s">
        <v>21</v>
      </c>
      <c r="K455" s="85"/>
      <c r="M455" s="49" t="s">
        <v>22</v>
      </c>
      <c r="O455" s="59">
        <f>O435+1</f>
        <v>24</v>
      </c>
      <c r="P455" s="31"/>
      <c r="R455" s="27" t="s">
        <v>0</v>
      </c>
    </row>
    <row r="457" spans="1:19" ht="15.75" x14ac:dyDescent="0.25">
      <c r="D457" s="83" t="str">
        <f>IFERROR(INDEX('كشف عمال'!$C$4:$C$175,MATCH($O455,'كشف عمال'!$A$4:$A$175,0)),"")</f>
        <v>مقص</v>
      </c>
      <c r="E457" s="84"/>
      <c r="G457" s="27" t="s">
        <v>24</v>
      </c>
      <c r="H457" s="31"/>
      <c r="I457" s="31"/>
      <c r="J457" s="86" t="str">
        <f>IFERROR(INDEX('كشف عمال'!$B$4:$B$175,MATCH($O455,'كشف عمال'!$A$4:$A$175,0)),"")</f>
        <v>هند عامر احمد محمد</v>
      </c>
      <c r="K457" s="87"/>
      <c r="M457" s="27" t="s">
        <v>1</v>
      </c>
      <c r="O457" s="27">
        <v>1026</v>
      </c>
      <c r="P457" s="31"/>
      <c r="Q457" s="28"/>
      <c r="R457" s="29" t="s">
        <v>25</v>
      </c>
      <c r="S457" s="30"/>
    </row>
    <row r="458" spans="1:19" ht="15.75" thickBot="1" x14ac:dyDescent="0.3">
      <c r="A458" s="34"/>
      <c r="B458" s="34"/>
      <c r="C458" s="31"/>
      <c r="D458" s="31"/>
      <c r="E458" s="36"/>
      <c r="F458" s="31"/>
      <c r="G458" s="36"/>
      <c r="H458" s="31"/>
      <c r="I458" s="34"/>
      <c r="J458" s="34"/>
      <c r="K458" s="31"/>
      <c r="L458" s="31"/>
      <c r="M458" s="31"/>
      <c r="N458" s="31"/>
      <c r="O458" s="31"/>
      <c r="P458" s="31"/>
      <c r="Q458" s="31"/>
      <c r="R458" s="31"/>
      <c r="S458" s="36"/>
    </row>
    <row r="459" spans="1:19" ht="15.75" thickTop="1" x14ac:dyDescent="0.25">
      <c r="A459" s="31"/>
      <c r="B459" s="31"/>
      <c r="C459" s="37"/>
      <c r="D459" s="37"/>
      <c r="F459" s="37"/>
      <c r="H459" s="42"/>
      <c r="K459" s="35"/>
      <c r="L459" s="42"/>
      <c r="M459" s="43"/>
      <c r="N459" s="35"/>
      <c r="O459" s="35"/>
      <c r="P459" s="42"/>
      <c r="Q459" s="43"/>
      <c r="R459" s="35"/>
    </row>
    <row r="460" spans="1:19" x14ac:dyDescent="0.25">
      <c r="E460" s="27"/>
      <c r="G460" s="27" t="s">
        <v>40</v>
      </c>
      <c r="H460" s="40"/>
      <c r="J460" s="27">
        <f>IFERROR(INDEX('كشف عمال'!$P$4:$P$175,MATCH($O455,'كشف عمال'!A$4:A$175,0)),"")</f>
        <v>0</v>
      </c>
      <c r="K460" s="27" t="s">
        <v>34</v>
      </c>
      <c r="L460" s="31"/>
      <c r="M460" s="39"/>
      <c r="N460" s="27"/>
      <c r="O460" s="27" t="s">
        <v>31</v>
      </c>
      <c r="P460" s="32"/>
      <c r="R460" s="26">
        <f>IFERROR(INDEX('كشف عمال'!$I$4:$I$175,MATCH($O455,'كشف عمال'!A$4:A$175,0)),"")</f>
        <v>500</v>
      </c>
      <c r="S460" s="27" t="s">
        <v>26</v>
      </c>
    </row>
    <row r="461" spans="1:19" x14ac:dyDescent="0.25">
      <c r="H461" s="32"/>
      <c r="M461" s="39"/>
      <c r="P461" s="32"/>
      <c r="S461" s="27"/>
    </row>
    <row r="462" spans="1:19" x14ac:dyDescent="0.25">
      <c r="E462" s="27"/>
      <c r="G462" s="27" t="s">
        <v>41</v>
      </c>
      <c r="H462" s="40"/>
      <c r="J462" s="27">
        <v>0</v>
      </c>
      <c r="K462" s="27" t="s">
        <v>35</v>
      </c>
      <c r="L462" s="40"/>
      <c r="N462" s="27">
        <v>0</v>
      </c>
      <c r="O462" s="27" t="s">
        <v>32</v>
      </c>
      <c r="P462" s="32"/>
      <c r="R462" s="26">
        <f>IFERROR(INDEX('كشف عمال'!$J$4:$J$175,MATCH($O455,'كشف عمال'!A$4:A$175,0)),"")</f>
        <v>0</v>
      </c>
      <c r="S462" s="27" t="s">
        <v>27</v>
      </c>
    </row>
    <row r="463" spans="1:19" x14ac:dyDescent="0.25">
      <c r="H463" s="32"/>
      <c r="L463" s="32"/>
      <c r="P463" s="32"/>
    </row>
    <row r="464" spans="1:19" x14ac:dyDescent="0.25">
      <c r="E464" s="27"/>
      <c r="G464" s="27" t="s">
        <v>42</v>
      </c>
      <c r="H464" s="40"/>
      <c r="J464" s="26">
        <f>IFERROR(INDEX('كشف عمال'!$O$4:$O$175,MATCH($O455,'كشف عمال'!A$4:A$175,0)),"")</f>
        <v>0</v>
      </c>
      <c r="K464" s="27" t="s">
        <v>36</v>
      </c>
      <c r="L464" s="31"/>
      <c r="M464" s="38"/>
      <c r="N464" s="27">
        <v>2121</v>
      </c>
      <c r="O464" s="27" t="s">
        <v>33</v>
      </c>
      <c r="P464" s="32"/>
      <c r="R464" s="26">
        <f>IFERROR(INDEX('كشف عمال'!$K$4:$K$175,MATCH($O455,'كشف عمال'!A$4:A$175,0)),"")</f>
        <v>0</v>
      </c>
      <c r="S464" s="27" t="s">
        <v>28</v>
      </c>
    </row>
    <row r="465" spans="1:19" ht="15.75" thickBot="1" x14ac:dyDescent="0.3">
      <c r="B465" s="31"/>
      <c r="D465" s="31"/>
      <c r="E465" s="45"/>
      <c r="F465" s="31"/>
      <c r="G465" s="31"/>
      <c r="H465" s="32"/>
      <c r="I465" s="31"/>
      <c r="J465" s="31"/>
      <c r="K465" s="31"/>
      <c r="L465" s="31"/>
      <c r="M465" s="41"/>
      <c r="N465" s="36"/>
      <c r="O465" s="31"/>
      <c r="P465" s="33"/>
      <c r="R465" s="31"/>
      <c r="S465" s="31"/>
    </row>
    <row r="466" spans="1:19" ht="15.75" thickTop="1" x14ac:dyDescent="0.25">
      <c r="A466" s="31"/>
      <c r="B466" s="31"/>
      <c r="C466" s="31"/>
      <c r="D466" s="31"/>
      <c r="E466" s="44"/>
      <c r="F466" s="31"/>
      <c r="G466" s="44"/>
      <c r="H466" s="32"/>
      <c r="I466" s="39"/>
      <c r="J466" s="44"/>
      <c r="K466" s="31"/>
      <c r="L466" s="31"/>
      <c r="M466" s="43"/>
      <c r="N466" s="37"/>
      <c r="O466" s="35"/>
      <c r="P466" s="32"/>
    </row>
    <row r="467" spans="1:19" x14ac:dyDescent="0.25">
      <c r="E467" s="27"/>
      <c r="G467" s="27" t="s">
        <v>43</v>
      </c>
      <c r="H467" s="40"/>
      <c r="J467" s="27">
        <v>0</v>
      </c>
      <c r="K467" s="27" t="s">
        <v>37</v>
      </c>
      <c r="L467" s="31"/>
      <c r="M467" s="39"/>
      <c r="N467" s="27">
        <f>IFERROR(INDEX('كشف عمال'!$E$4:$E$175,MATCH($O455,'كشف عمال'!A$4:A$175,0))*IFERROR(INDEX('كشف عمال'!$U$4:$U$175,MATCH($O455,'كشف عمال'!A$4:A$175,0)),""),"")</f>
        <v>0</v>
      </c>
      <c r="O467" s="27" t="s">
        <v>3</v>
      </c>
      <c r="P467" s="32"/>
      <c r="R467" s="26">
        <f>IFERROR(INDEX('كشف عمال'!$L$4:$L$175,MATCH($O455,'كشف عمال'!A$4:A$175,0)),"")</f>
        <v>200</v>
      </c>
      <c r="S467" s="27" t="s">
        <v>29</v>
      </c>
    </row>
    <row r="468" spans="1:19" x14ac:dyDescent="0.25">
      <c r="H468" s="32"/>
      <c r="M468" s="39"/>
      <c r="P468" s="32"/>
    </row>
    <row r="469" spans="1:19" x14ac:dyDescent="0.25">
      <c r="H469" s="32"/>
      <c r="J469" s="60">
        <f>IFERROR(INDEX('كشف عمال'!$R$4:$R$175,MATCH($O455,'كشف عمال'!$A$4:$A$175,0)),"")</f>
        <v>0</v>
      </c>
      <c r="K469" s="27" t="s">
        <v>38</v>
      </c>
      <c r="L469" s="31"/>
      <c r="M469" s="38"/>
      <c r="N469" s="61">
        <f>IFERROR(INDEX('كشف عمال'!$Q$4:$Q$175,MATCH($O455,'كشف عمال'!$A$4:$A$175,0)),"")</f>
        <v>0</v>
      </c>
      <c r="O469" s="27" t="s">
        <v>18</v>
      </c>
      <c r="P469" s="32"/>
      <c r="R469" s="26">
        <f>IFERROR(INDEX('كشف عمال'!$H$4:$H$175,MATCH($O455,'كشف عمال'!A$4:A$175,0)),"")</f>
        <v>0</v>
      </c>
      <c r="S469" s="27" t="s">
        <v>30</v>
      </c>
    </row>
    <row r="470" spans="1:19" ht="15.75" thickBot="1" x14ac:dyDescent="0.3">
      <c r="H470" s="32"/>
      <c r="L470" s="32"/>
      <c r="P470" s="32"/>
    </row>
    <row r="471" spans="1:19" ht="15.75" thickTop="1" x14ac:dyDescent="0.25">
      <c r="H471" s="32"/>
      <c r="I471" s="37"/>
      <c r="J471" s="35"/>
      <c r="K471" s="35"/>
      <c r="L471" s="37"/>
      <c r="M471" s="39"/>
      <c r="P471" s="32"/>
    </row>
    <row r="472" spans="1:19" x14ac:dyDescent="0.25">
      <c r="H472" s="32"/>
      <c r="J472" s="26" t="str">
        <f>IFERROR(INDEX('كشف عمال'!$S$4:$S$175,MATCH($O455,'كشف عمال'!A462:A633,0)),"")</f>
        <v/>
      </c>
      <c r="K472" s="27" t="s">
        <v>39</v>
      </c>
      <c r="L472" s="31"/>
      <c r="M472" s="38"/>
      <c r="N472" s="26">
        <f>IFERROR(INDEX('كشف عمال'!$N$4:$N$175,MATCH($O455,'كشف عمال'!$A$4:$A$175,0)),"")</f>
        <v>0</v>
      </c>
      <c r="O472" s="27" t="s">
        <v>15</v>
      </c>
      <c r="P472" s="32"/>
    </row>
    <row r="473" spans="1:19" ht="8.25" customHeight="1" thickBot="1" x14ac:dyDescent="0.3">
      <c r="A473" s="34"/>
      <c r="B473" s="34"/>
      <c r="C473" s="34"/>
      <c r="D473" s="34"/>
      <c r="E473" s="34"/>
      <c r="F473" s="34"/>
      <c r="G473" s="34"/>
      <c r="H473" s="33"/>
      <c r="I473" s="34"/>
      <c r="J473" s="34"/>
      <c r="K473" s="34"/>
      <c r="L473" s="34"/>
      <c r="M473" s="41"/>
      <c r="N473" s="34"/>
      <c r="O473" s="34"/>
      <c r="P473" s="33"/>
      <c r="Q473" s="41"/>
      <c r="R473" s="34"/>
      <c r="S473" s="34"/>
    </row>
    <row r="474" spans="1:19" ht="16.5" thickTop="1" thickBot="1" x14ac:dyDescent="0.3"/>
    <row r="475" spans="1:19" ht="19.5" thickBot="1" x14ac:dyDescent="0.35">
      <c r="A475" s="58">
        <f>IFERROR(INDEX('كشف عمال'!$D$4:$D$175,MATCH($O475,'كشف عمال'!$A$4:$A$175,0)),"")</f>
        <v>0</v>
      </c>
      <c r="C475" s="27" t="s">
        <v>19</v>
      </c>
      <c r="E475" s="27" t="s">
        <v>23</v>
      </c>
      <c r="G475" s="27" t="s">
        <v>20</v>
      </c>
      <c r="H475" s="31"/>
      <c r="I475" s="31"/>
      <c r="J475" s="85" t="s">
        <v>21</v>
      </c>
      <c r="K475" s="85"/>
      <c r="M475" s="49" t="s">
        <v>22</v>
      </c>
      <c r="O475" s="59">
        <f>O455+1</f>
        <v>25</v>
      </c>
      <c r="P475" s="31"/>
      <c r="R475" s="27" t="s">
        <v>0</v>
      </c>
    </row>
    <row r="477" spans="1:19" ht="15.75" x14ac:dyDescent="0.25">
      <c r="D477" s="83" t="str">
        <f>IFERROR(INDEX('كشف عمال'!$C$4:$C$175,MATCH($O475,'كشف عمال'!$A$4:$A$175,0)),"")</f>
        <v>مقص</v>
      </c>
      <c r="E477" s="84"/>
      <c r="G477" s="27" t="s">
        <v>24</v>
      </c>
      <c r="H477" s="31"/>
      <c r="I477" s="31"/>
      <c r="J477" s="86" t="str">
        <f>IFERROR(INDEX('كشف عمال'!$B$4:$B$175,MATCH($O475,'كشف عمال'!$A$4:$A$175,0)),"")</f>
        <v>ايه محمد احمد عبدالرحيم</v>
      </c>
      <c r="K477" s="87"/>
      <c r="M477" s="27" t="s">
        <v>1</v>
      </c>
      <c r="O477" s="27">
        <v>1026</v>
      </c>
      <c r="P477" s="31"/>
      <c r="Q477" s="28"/>
      <c r="R477" s="29" t="s">
        <v>25</v>
      </c>
      <c r="S477" s="30"/>
    </row>
    <row r="478" spans="1:19" ht="15.75" thickBot="1" x14ac:dyDescent="0.3">
      <c r="A478" s="34"/>
      <c r="B478" s="34"/>
      <c r="C478" s="31"/>
      <c r="D478" s="31"/>
      <c r="E478" s="36"/>
      <c r="F478" s="31"/>
      <c r="G478" s="36"/>
      <c r="H478" s="31"/>
      <c r="I478" s="34"/>
      <c r="J478" s="34"/>
      <c r="K478" s="31"/>
      <c r="L478" s="31"/>
      <c r="M478" s="31"/>
      <c r="N478" s="31"/>
      <c r="O478" s="31"/>
      <c r="P478" s="31"/>
      <c r="Q478" s="31"/>
      <c r="R478" s="31"/>
      <c r="S478" s="36"/>
    </row>
    <row r="479" spans="1:19" ht="15.75" thickTop="1" x14ac:dyDescent="0.25">
      <c r="A479" s="31"/>
      <c r="B479" s="31"/>
      <c r="C479" s="37"/>
      <c r="D479" s="37"/>
      <c r="F479" s="37"/>
      <c r="H479" s="42"/>
      <c r="K479" s="35"/>
      <c r="L479" s="42"/>
      <c r="M479" s="43"/>
      <c r="N479" s="35"/>
      <c r="O479" s="35"/>
      <c r="P479" s="42"/>
      <c r="Q479" s="43"/>
      <c r="R479" s="35"/>
    </row>
    <row r="480" spans="1:19" x14ac:dyDescent="0.25">
      <c r="E480" s="27"/>
      <c r="G480" s="27" t="s">
        <v>40</v>
      </c>
      <c r="H480" s="40"/>
      <c r="J480" s="27">
        <f>IFERROR(INDEX('كشف عمال'!$P$4:$P$175,MATCH($O475,'كشف عمال'!A$4:A$175,0)),"")</f>
        <v>0</v>
      </c>
      <c r="K480" s="27" t="s">
        <v>34</v>
      </c>
      <c r="L480" s="31"/>
      <c r="M480" s="39"/>
      <c r="N480" s="27"/>
      <c r="O480" s="27" t="s">
        <v>31</v>
      </c>
      <c r="P480" s="32"/>
      <c r="R480" s="26">
        <f>IFERROR(INDEX('كشف عمال'!$I$4:$I$175,MATCH($O475,'كشف عمال'!A$4:A$175,0)),"")</f>
        <v>500</v>
      </c>
      <c r="S480" s="27" t="s">
        <v>26</v>
      </c>
    </row>
    <row r="481" spans="1:19" x14ac:dyDescent="0.25">
      <c r="H481" s="32"/>
      <c r="M481" s="39"/>
      <c r="P481" s="32"/>
      <c r="S481" s="27"/>
    </row>
    <row r="482" spans="1:19" x14ac:dyDescent="0.25">
      <c r="E482" s="27"/>
      <c r="G482" s="27" t="s">
        <v>41</v>
      </c>
      <c r="H482" s="40"/>
      <c r="J482" s="27">
        <v>0</v>
      </c>
      <c r="K482" s="27" t="s">
        <v>35</v>
      </c>
      <c r="L482" s="40"/>
      <c r="N482" s="27">
        <v>0</v>
      </c>
      <c r="O482" s="27" t="s">
        <v>32</v>
      </c>
      <c r="P482" s="32"/>
      <c r="R482" s="26">
        <f>IFERROR(INDEX('كشف عمال'!$J$4:$J$175,MATCH($O475,'كشف عمال'!A$4:A$175,0)),"")</f>
        <v>0</v>
      </c>
      <c r="S482" s="27" t="s">
        <v>27</v>
      </c>
    </row>
    <row r="483" spans="1:19" x14ac:dyDescent="0.25">
      <c r="H483" s="32"/>
      <c r="L483" s="32"/>
      <c r="P483" s="32"/>
    </row>
    <row r="484" spans="1:19" x14ac:dyDescent="0.25">
      <c r="E484" s="27"/>
      <c r="G484" s="27" t="s">
        <v>42</v>
      </c>
      <c r="H484" s="40"/>
      <c r="J484" s="26">
        <f>IFERROR(INDEX('كشف عمال'!$O$4:$O$175,MATCH($O475,'كشف عمال'!A$4:A$175,0)),"")</f>
        <v>0</v>
      </c>
      <c r="K484" s="27" t="s">
        <v>36</v>
      </c>
      <c r="L484" s="31"/>
      <c r="M484" s="38"/>
      <c r="N484" s="27">
        <v>2121</v>
      </c>
      <c r="O484" s="27" t="s">
        <v>33</v>
      </c>
      <c r="P484" s="32"/>
      <c r="R484" s="26">
        <f>IFERROR(INDEX('كشف عمال'!$K$4:$K$175,MATCH($O475,'كشف عمال'!A$4:A$175,0)),"")</f>
        <v>0</v>
      </c>
      <c r="S484" s="27" t="s">
        <v>28</v>
      </c>
    </row>
    <row r="485" spans="1:19" ht="15.75" thickBot="1" x14ac:dyDescent="0.3">
      <c r="B485" s="31"/>
      <c r="D485" s="31"/>
      <c r="E485" s="45"/>
      <c r="F485" s="31"/>
      <c r="G485" s="31"/>
      <c r="H485" s="32"/>
      <c r="I485" s="31"/>
      <c r="J485" s="31"/>
      <c r="K485" s="31"/>
      <c r="L485" s="31"/>
      <c r="M485" s="41"/>
      <c r="N485" s="36"/>
      <c r="O485" s="31"/>
      <c r="P485" s="33"/>
      <c r="R485" s="31"/>
      <c r="S485" s="31"/>
    </row>
    <row r="486" spans="1:19" ht="15.75" thickTop="1" x14ac:dyDescent="0.25">
      <c r="A486" s="31"/>
      <c r="B486" s="31"/>
      <c r="C486" s="31"/>
      <c r="D486" s="31"/>
      <c r="E486" s="44"/>
      <c r="F486" s="31"/>
      <c r="G486" s="44"/>
      <c r="H486" s="32"/>
      <c r="I486" s="39"/>
      <c r="J486" s="44"/>
      <c r="K486" s="31"/>
      <c r="L486" s="31"/>
      <c r="M486" s="43"/>
      <c r="N486" s="37"/>
      <c r="O486" s="35"/>
      <c r="P486" s="32"/>
    </row>
    <row r="487" spans="1:19" x14ac:dyDescent="0.25">
      <c r="E487" s="27"/>
      <c r="G487" s="27" t="s">
        <v>43</v>
      </c>
      <c r="H487" s="40"/>
      <c r="J487" s="27">
        <v>0</v>
      </c>
      <c r="K487" s="27" t="s">
        <v>37</v>
      </c>
      <c r="L487" s="31"/>
      <c r="M487" s="39"/>
      <c r="N487" s="27">
        <f>IFERROR(INDEX('كشف عمال'!$E$4:$E$175,MATCH($O475,'كشف عمال'!A$4:A$175,0))*IFERROR(INDEX('كشف عمال'!$U$4:$U$175,MATCH($O475,'كشف عمال'!A$4:A$175,0)),""),"")</f>
        <v>0</v>
      </c>
      <c r="O487" s="27" t="s">
        <v>3</v>
      </c>
      <c r="P487" s="32"/>
      <c r="R487" s="26">
        <f>IFERROR(INDEX('كشف عمال'!$L$4:$L$175,MATCH($O475,'كشف عمال'!A$4:A$175,0)),"")</f>
        <v>200</v>
      </c>
      <c r="S487" s="27" t="s">
        <v>29</v>
      </c>
    </row>
    <row r="488" spans="1:19" x14ac:dyDescent="0.25">
      <c r="H488" s="32"/>
      <c r="M488" s="39"/>
      <c r="P488" s="32"/>
    </row>
    <row r="489" spans="1:19" x14ac:dyDescent="0.25">
      <c r="H489" s="32"/>
      <c r="J489" s="60">
        <f>IFERROR(INDEX('كشف عمال'!$R$4:$R$175,MATCH($O475,'كشف عمال'!$A$4:$A$175,0)),"")</f>
        <v>0</v>
      </c>
      <c r="K489" s="27" t="s">
        <v>38</v>
      </c>
      <c r="L489" s="31"/>
      <c r="M489" s="38"/>
      <c r="N489" s="61">
        <f>IFERROR(INDEX('كشف عمال'!$Q$4:$Q$175,MATCH($O475,'كشف عمال'!$A$4:$A$175,0)),"")</f>
        <v>0</v>
      </c>
      <c r="O489" s="27" t="s">
        <v>18</v>
      </c>
      <c r="P489" s="32"/>
      <c r="R489" s="26">
        <f>IFERROR(INDEX('كشف عمال'!$H$4:$H$175,MATCH($O475,'كشف عمال'!A$4:A$175,0)),"")</f>
        <v>0</v>
      </c>
      <c r="S489" s="27" t="s">
        <v>30</v>
      </c>
    </row>
    <row r="490" spans="1:19" ht="15.75" thickBot="1" x14ac:dyDescent="0.3">
      <c r="H490" s="32"/>
      <c r="L490" s="32"/>
      <c r="P490" s="32"/>
    </row>
    <row r="491" spans="1:19" ht="15.75" thickTop="1" x14ac:dyDescent="0.25">
      <c r="H491" s="32"/>
      <c r="I491" s="37"/>
      <c r="J491" s="35"/>
      <c r="K491" s="35"/>
      <c r="L491" s="37"/>
      <c r="M491" s="39"/>
      <c r="P491" s="32"/>
    </row>
    <row r="492" spans="1:19" x14ac:dyDescent="0.25">
      <c r="H492" s="32"/>
      <c r="J492" s="26" t="str">
        <f>IFERROR(INDEX('كشف عمال'!$S$4:$S$175,MATCH($O475,'كشف عمال'!A482:A653,0)),"")</f>
        <v/>
      </c>
      <c r="K492" s="27" t="s">
        <v>39</v>
      </c>
      <c r="L492" s="31"/>
      <c r="M492" s="38"/>
      <c r="N492" s="26">
        <f>IFERROR(INDEX('كشف عمال'!$N$4:$N$175,MATCH($O475,'كشف عمال'!$A$4:$A$175,0)),"")</f>
        <v>0</v>
      </c>
      <c r="O492" s="27" t="s">
        <v>15</v>
      </c>
      <c r="P492" s="32"/>
    </row>
    <row r="493" spans="1:19" ht="7.5" customHeight="1" thickBot="1" x14ac:dyDescent="0.3">
      <c r="A493" s="34"/>
      <c r="B493" s="34"/>
      <c r="C493" s="34"/>
      <c r="D493" s="34"/>
      <c r="E493" s="34"/>
      <c r="F493" s="34"/>
      <c r="G493" s="34"/>
      <c r="H493" s="33"/>
      <c r="I493" s="34"/>
      <c r="J493" s="34"/>
      <c r="K493" s="34"/>
      <c r="L493" s="34"/>
      <c r="M493" s="41"/>
      <c r="N493" s="34"/>
      <c r="O493" s="34"/>
      <c r="P493" s="33"/>
      <c r="Q493" s="41"/>
      <c r="R493" s="34"/>
      <c r="S493" s="34"/>
    </row>
    <row r="494" spans="1:19" ht="16.5" thickTop="1" thickBot="1" x14ac:dyDescent="0.3">
      <c r="Q494" s="37"/>
      <c r="S494" s="37"/>
    </row>
    <row r="495" spans="1:19" ht="19.5" thickBot="1" x14ac:dyDescent="0.35">
      <c r="A495" s="58">
        <f>IFERROR(INDEX('كشف عمال'!$D$4:$D$175,MATCH($O495,'كشف عمال'!$A$4:$A$175,0)),"")</f>
        <v>0</v>
      </c>
      <c r="C495" s="27" t="s">
        <v>19</v>
      </c>
      <c r="E495" s="27" t="s">
        <v>23</v>
      </c>
      <c r="G495" s="27" t="s">
        <v>20</v>
      </c>
      <c r="H495" s="31"/>
      <c r="I495" s="31"/>
      <c r="J495" s="85" t="s">
        <v>21</v>
      </c>
      <c r="K495" s="85"/>
      <c r="M495" s="49" t="s">
        <v>22</v>
      </c>
      <c r="O495" s="59">
        <f>O475+1</f>
        <v>26</v>
      </c>
      <c r="P495" s="31"/>
      <c r="R495" s="27" t="s">
        <v>0</v>
      </c>
    </row>
    <row r="497" spans="1:19" ht="15.75" x14ac:dyDescent="0.25">
      <c r="D497" s="83" t="str">
        <f>IFERROR(INDEX('كشف عمال'!$C$4:$C$175,MATCH($O495,'كشف عمال'!$A$4:$A$175,0)),"")</f>
        <v>طباعه</v>
      </c>
      <c r="E497" s="84"/>
      <c r="G497" s="27" t="s">
        <v>24</v>
      </c>
      <c r="H497" s="31"/>
      <c r="I497" s="31"/>
      <c r="J497" s="86" t="str">
        <f>IFERROR(INDEX('كشف عمال'!$B$4:$B$175,MATCH($O495,'كشف عمال'!$A$4:$A$175,0)),"")</f>
        <v>اسلام حسن عبدالرحيم</v>
      </c>
      <c r="K497" s="87"/>
      <c r="M497" s="27" t="s">
        <v>1</v>
      </c>
      <c r="O497" s="27">
        <v>1026</v>
      </c>
      <c r="P497" s="31"/>
      <c r="Q497" s="28"/>
      <c r="R497" s="29" t="s">
        <v>25</v>
      </c>
      <c r="S497" s="30"/>
    </row>
    <row r="498" spans="1:19" ht="15.75" thickBot="1" x14ac:dyDescent="0.3">
      <c r="A498" s="34"/>
      <c r="B498" s="34"/>
      <c r="C498" s="31"/>
      <c r="D498" s="31"/>
      <c r="E498" s="36"/>
      <c r="F498" s="31"/>
      <c r="G498" s="36"/>
      <c r="H498" s="31"/>
      <c r="I498" s="34"/>
      <c r="J498" s="34"/>
      <c r="K498" s="31"/>
      <c r="L498" s="31"/>
      <c r="M498" s="31"/>
      <c r="N498" s="31"/>
      <c r="O498" s="31"/>
      <c r="P498" s="31"/>
      <c r="Q498" s="31"/>
      <c r="R498" s="31"/>
      <c r="S498" s="36"/>
    </row>
    <row r="499" spans="1:19" ht="15.75" thickTop="1" x14ac:dyDescent="0.25">
      <c r="A499" s="31"/>
      <c r="B499" s="31"/>
      <c r="C499" s="37"/>
      <c r="D499" s="37"/>
      <c r="F499" s="37"/>
      <c r="H499" s="42"/>
      <c r="K499" s="35"/>
      <c r="L499" s="42"/>
      <c r="M499" s="43"/>
      <c r="N499" s="35"/>
      <c r="O499" s="35"/>
      <c r="P499" s="42"/>
      <c r="Q499" s="43"/>
      <c r="R499" s="35"/>
    </row>
    <row r="500" spans="1:19" x14ac:dyDescent="0.25">
      <c r="E500" s="27"/>
      <c r="G500" s="27" t="s">
        <v>40</v>
      </c>
      <c r="H500" s="40"/>
      <c r="J500" s="27">
        <f>IFERROR(INDEX('كشف عمال'!$P$4:$P$175,MATCH($O495,'كشف عمال'!A$4:A$175,0)),"")</f>
        <v>0</v>
      </c>
      <c r="K500" s="27" t="s">
        <v>34</v>
      </c>
      <c r="L500" s="31"/>
      <c r="M500" s="39"/>
      <c r="N500" s="27"/>
      <c r="O500" s="27" t="s">
        <v>31</v>
      </c>
      <c r="P500" s="32"/>
      <c r="R500" s="26">
        <f>IFERROR(INDEX('كشف عمال'!$I$4:$I$175,MATCH($O495,'كشف عمال'!A$4:A$175,0)),"")</f>
        <v>500</v>
      </c>
      <c r="S500" s="27" t="s">
        <v>26</v>
      </c>
    </row>
    <row r="501" spans="1:19" x14ac:dyDescent="0.25">
      <c r="H501" s="32"/>
      <c r="M501" s="39"/>
      <c r="P501" s="32"/>
      <c r="S501" s="27"/>
    </row>
    <row r="502" spans="1:19" x14ac:dyDescent="0.25">
      <c r="E502" s="27"/>
      <c r="G502" s="27" t="s">
        <v>41</v>
      </c>
      <c r="H502" s="40"/>
      <c r="J502" s="27">
        <v>0</v>
      </c>
      <c r="K502" s="27" t="s">
        <v>35</v>
      </c>
      <c r="L502" s="40"/>
      <c r="N502" s="27">
        <v>0</v>
      </c>
      <c r="O502" s="27" t="s">
        <v>32</v>
      </c>
      <c r="P502" s="32"/>
      <c r="R502" s="26">
        <f>IFERROR(INDEX('كشف عمال'!$J$4:$J$175,MATCH($O495,'كشف عمال'!A$4:A$175,0)),"")</f>
        <v>0</v>
      </c>
      <c r="S502" s="27" t="s">
        <v>27</v>
      </c>
    </row>
    <row r="503" spans="1:19" x14ac:dyDescent="0.25">
      <c r="H503" s="32"/>
      <c r="L503" s="32"/>
      <c r="P503" s="32"/>
    </row>
    <row r="504" spans="1:19" x14ac:dyDescent="0.25">
      <c r="E504" s="27"/>
      <c r="G504" s="27" t="s">
        <v>42</v>
      </c>
      <c r="H504" s="40"/>
      <c r="J504" s="26">
        <f>IFERROR(INDEX('كشف عمال'!$O$4:$O$175,MATCH($O495,'كشف عمال'!A$4:A$175,0)),"")</f>
        <v>0</v>
      </c>
      <c r="K504" s="27" t="s">
        <v>36</v>
      </c>
      <c r="L504" s="31"/>
      <c r="M504" s="38"/>
      <c r="N504" s="27">
        <v>2121</v>
      </c>
      <c r="O504" s="27" t="s">
        <v>33</v>
      </c>
      <c r="P504" s="32"/>
      <c r="R504" s="26">
        <f>IFERROR(INDEX('كشف عمال'!$K$4:$K$175,MATCH($O495,'كشف عمال'!A$4:A$175,0)),"")</f>
        <v>0</v>
      </c>
      <c r="S504" s="27" t="s">
        <v>28</v>
      </c>
    </row>
    <row r="505" spans="1:19" ht="15.75" thickBot="1" x14ac:dyDescent="0.3">
      <c r="B505" s="31"/>
      <c r="D505" s="31"/>
      <c r="E505" s="45"/>
      <c r="F505" s="31"/>
      <c r="G505" s="31"/>
      <c r="H505" s="32"/>
      <c r="I505" s="31"/>
      <c r="J505" s="31"/>
      <c r="K505" s="31"/>
      <c r="L505" s="31"/>
      <c r="M505" s="41"/>
      <c r="N505" s="36"/>
      <c r="O505" s="31"/>
      <c r="P505" s="33"/>
      <c r="R505" s="31"/>
      <c r="S505" s="31"/>
    </row>
    <row r="506" spans="1:19" ht="15.75" thickTop="1" x14ac:dyDescent="0.25">
      <c r="A506" s="31"/>
      <c r="B506" s="31"/>
      <c r="C506" s="31"/>
      <c r="D506" s="31"/>
      <c r="E506" s="44"/>
      <c r="F506" s="31"/>
      <c r="G506" s="44"/>
      <c r="H506" s="32"/>
      <c r="I506" s="39"/>
      <c r="J506" s="44"/>
      <c r="K506" s="31"/>
      <c r="L506" s="31"/>
      <c r="M506" s="43"/>
      <c r="N506" s="37"/>
      <c r="O506" s="35"/>
      <c r="P506" s="32"/>
    </row>
    <row r="507" spans="1:19" x14ac:dyDescent="0.25">
      <c r="E507" s="27"/>
      <c r="G507" s="27" t="s">
        <v>43</v>
      </c>
      <c r="H507" s="40"/>
      <c r="J507" s="27">
        <v>0</v>
      </c>
      <c r="K507" s="27" t="s">
        <v>37</v>
      </c>
      <c r="L507" s="31"/>
      <c r="M507" s="39"/>
      <c r="N507" s="27">
        <f>IFERROR(INDEX('كشف عمال'!$E$4:$E$175,MATCH($O495,'كشف عمال'!A$4:A$175,0))*IFERROR(INDEX('كشف عمال'!$U$4:$U$175,MATCH($O495,'كشف عمال'!A$4:A$175,0)),""),"")</f>
        <v>0</v>
      </c>
      <c r="O507" s="27" t="s">
        <v>3</v>
      </c>
      <c r="P507" s="32"/>
      <c r="R507" s="26">
        <f>IFERROR(INDEX('كشف عمال'!$L$4:$L$175,MATCH($O495,'كشف عمال'!A$4:A$175,0)),"")</f>
        <v>200</v>
      </c>
      <c r="S507" s="27" t="s">
        <v>29</v>
      </c>
    </row>
    <row r="508" spans="1:19" x14ac:dyDescent="0.25">
      <c r="H508" s="32"/>
      <c r="M508" s="39"/>
      <c r="P508" s="32"/>
    </row>
    <row r="509" spans="1:19" x14ac:dyDescent="0.25">
      <c r="H509" s="32"/>
      <c r="J509" s="60">
        <f>IFERROR(INDEX('كشف عمال'!$R$4:$R$175,MATCH($O495,'كشف عمال'!$A$4:$A$175,0)),"")</f>
        <v>0</v>
      </c>
      <c r="K509" s="27" t="s">
        <v>38</v>
      </c>
      <c r="L509" s="31"/>
      <c r="M509" s="38"/>
      <c r="N509" s="61">
        <f>IFERROR(INDEX('كشف عمال'!$Q$4:$Q$175,MATCH($O495,'كشف عمال'!$A$4:$A$175,0)),"")</f>
        <v>0</v>
      </c>
      <c r="O509" s="27" t="s">
        <v>18</v>
      </c>
      <c r="P509" s="32"/>
      <c r="R509" s="26">
        <f>IFERROR(INDEX('كشف عمال'!$H$4:$H$175,MATCH($O495,'كشف عمال'!A$4:A$175,0)),"")</f>
        <v>0</v>
      </c>
      <c r="S509" s="27" t="s">
        <v>30</v>
      </c>
    </row>
    <row r="510" spans="1:19" ht="15.75" thickBot="1" x14ac:dyDescent="0.3">
      <c r="H510" s="32"/>
      <c r="L510" s="32"/>
      <c r="P510" s="32"/>
    </row>
    <row r="511" spans="1:19" ht="15.75" thickTop="1" x14ac:dyDescent="0.25">
      <c r="H511" s="32"/>
      <c r="I511" s="37"/>
      <c r="J511" s="35"/>
      <c r="K511" s="35"/>
      <c r="L511" s="37"/>
      <c r="M511" s="39"/>
      <c r="P511" s="32"/>
    </row>
    <row r="512" spans="1:19" x14ac:dyDescent="0.25">
      <c r="H512" s="32"/>
      <c r="J512" s="26" t="str">
        <f>IFERROR(INDEX('كشف عمال'!$S$4:$S$175,MATCH($O495,'كشف عمال'!A502:A673,0)),"")</f>
        <v/>
      </c>
      <c r="K512" s="27" t="s">
        <v>39</v>
      </c>
      <c r="L512" s="31"/>
      <c r="M512" s="38"/>
      <c r="N512" s="26">
        <f>IFERROR(INDEX('كشف عمال'!$N$4:$N$175,MATCH($O495,'كشف عمال'!$A$4:$A$175,0)),"")</f>
        <v>0</v>
      </c>
      <c r="O512" s="27" t="s">
        <v>15</v>
      </c>
      <c r="P512" s="32"/>
    </row>
    <row r="513" spans="1:19" ht="7.5" customHeight="1" thickBot="1" x14ac:dyDescent="0.3">
      <c r="A513" s="34"/>
      <c r="B513" s="34"/>
      <c r="C513" s="34"/>
      <c r="D513" s="34"/>
      <c r="E513" s="34"/>
      <c r="F513" s="34"/>
      <c r="G513" s="34"/>
      <c r="H513" s="33"/>
      <c r="I513" s="34"/>
      <c r="J513" s="34"/>
      <c r="K513" s="34"/>
      <c r="L513" s="34"/>
      <c r="M513" s="41"/>
      <c r="N513" s="34"/>
      <c r="O513" s="34"/>
      <c r="P513" s="33"/>
      <c r="Q513" s="41"/>
      <c r="R513" s="34"/>
      <c r="S513" s="34"/>
    </row>
    <row r="514" spans="1:19" ht="16.5" thickTop="1" thickBot="1" x14ac:dyDescent="0.3">
      <c r="Q514" s="37"/>
    </row>
    <row r="515" spans="1:19" ht="19.5" thickBot="1" x14ac:dyDescent="0.35">
      <c r="A515" s="58">
        <f>IFERROR(INDEX('كشف عمال'!$D$4:$D$175,MATCH($O515,'كشف عمال'!$A$4:$A$175,0)),"")</f>
        <v>0</v>
      </c>
      <c r="C515" s="27" t="s">
        <v>19</v>
      </c>
      <c r="E515" s="27" t="s">
        <v>23</v>
      </c>
      <c r="G515" s="27" t="s">
        <v>20</v>
      </c>
      <c r="H515" s="31"/>
      <c r="I515" s="31"/>
      <c r="J515" s="85" t="s">
        <v>21</v>
      </c>
      <c r="K515" s="85"/>
      <c r="M515" s="49" t="s">
        <v>22</v>
      </c>
      <c r="O515" s="59">
        <f>O495+1</f>
        <v>27</v>
      </c>
      <c r="P515" s="31"/>
      <c r="R515" s="27" t="s">
        <v>0</v>
      </c>
    </row>
    <row r="517" spans="1:19" ht="15.75" x14ac:dyDescent="0.25">
      <c r="D517" s="83" t="str">
        <f>IFERROR(INDEX('كشف عمال'!$C$4:$C$175,MATCH($O515,'كشف عمال'!$A$4:$A$175,0)),"")</f>
        <v>خدمات</v>
      </c>
      <c r="E517" s="84"/>
      <c r="G517" s="27" t="s">
        <v>24</v>
      </c>
      <c r="H517" s="31"/>
      <c r="I517" s="31"/>
      <c r="J517" s="86" t="str">
        <f>IFERROR(INDEX('كشف عمال'!$B$4:$B$175,MATCH($O515,'كشف عمال'!$A$4:$A$175,0)),"")</f>
        <v>اسامه محمد السعيد محمد</v>
      </c>
      <c r="K517" s="87"/>
      <c r="M517" s="27" t="s">
        <v>1</v>
      </c>
      <c r="O517" s="27">
        <v>1026</v>
      </c>
      <c r="P517" s="31"/>
      <c r="Q517" s="28"/>
      <c r="R517" s="29" t="s">
        <v>25</v>
      </c>
      <c r="S517" s="30"/>
    </row>
    <row r="518" spans="1:19" ht="15.75" thickBot="1" x14ac:dyDescent="0.3">
      <c r="A518" s="34"/>
      <c r="B518" s="34"/>
      <c r="C518" s="31"/>
      <c r="D518" s="31"/>
      <c r="E518" s="36"/>
      <c r="F518" s="31"/>
      <c r="G518" s="36"/>
      <c r="H518" s="31"/>
      <c r="I518" s="34"/>
      <c r="J518" s="34"/>
      <c r="K518" s="31"/>
      <c r="L518" s="31"/>
      <c r="M518" s="31"/>
      <c r="N518" s="31"/>
      <c r="O518" s="31"/>
      <c r="P518" s="31"/>
      <c r="Q518" s="31"/>
      <c r="R518" s="31"/>
      <c r="S518" s="36"/>
    </row>
    <row r="519" spans="1:19" ht="15.75" thickTop="1" x14ac:dyDescent="0.25">
      <c r="A519" s="31"/>
      <c r="B519" s="31"/>
      <c r="C519" s="37"/>
      <c r="D519" s="37"/>
      <c r="F519" s="37"/>
      <c r="H519" s="42"/>
      <c r="K519" s="35"/>
      <c r="L519" s="42"/>
      <c r="M519" s="43"/>
      <c r="N519" s="35"/>
      <c r="O519" s="35"/>
      <c r="P519" s="42"/>
      <c r="Q519" s="43"/>
      <c r="R519" s="35"/>
    </row>
    <row r="520" spans="1:19" x14ac:dyDescent="0.25">
      <c r="E520" s="27"/>
      <c r="G520" s="27" t="s">
        <v>40</v>
      </c>
      <c r="H520" s="40"/>
      <c r="J520" s="27">
        <f>IFERROR(INDEX('كشف عمال'!$P$4:$P$175,MATCH($O515,'كشف عمال'!A$4:A$175,0)),"")</f>
        <v>0</v>
      </c>
      <c r="K520" s="27" t="s">
        <v>34</v>
      </c>
      <c r="L520" s="31"/>
      <c r="M520" s="39"/>
      <c r="N520" s="27"/>
      <c r="O520" s="27" t="s">
        <v>31</v>
      </c>
      <c r="P520" s="32"/>
      <c r="R520" s="26">
        <f>IFERROR(INDEX('كشف عمال'!$I$4:$I$175,MATCH($O515,'كشف عمال'!A$4:A$175,0)),"")</f>
        <v>500</v>
      </c>
      <c r="S520" s="27" t="s">
        <v>26</v>
      </c>
    </row>
    <row r="521" spans="1:19" x14ac:dyDescent="0.25">
      <c r="H521" s="32"/>
      <c r="M521" s="39"/>
      <c r="P521" s="32"/>
      <c r="S521" s="27"/>
    </row>
    <row r="522" spans="1:19" x14ac:dyDescent="0.25">
      <c r="E522" s="27"/>
      <c r="G522" s="27" t="s">
        <v>41</v>
      </c>
      <c r="H522" s="40"/>
      <c r="J522" s="27">
        <v>0</v>
      </c>
      <c r="K522" s="27" t="s">
        <v>35</v>
      </c>
      <c r="L522" s="40"/>
      <c r="N522" s="27">
        <v>0</v>
      </c>
      <c r="O522" s="27" t="s">
        <v>32</v>
      </c>
      <c r="P522" s="32"/>
      <c r="R522" s="26">
        <f>IFERROR(INDEX('كشف عمال'!$J$4:$J$175,MATCH($O515,'كشف عمال'!A$4:A$175,0)),"")</f>
        <v>0</v>
      </c>
      <c r="S522" s="27" t="s">
        <v>27</v>
      </c>
    </row>
    <row r="523" spans="1:19" x14ac:dyDescent="0.25">
      <c r="H523" s="32"/>
      <c r="L523" s="32"/>
      <c r="P523" s="32"/>
    </row>
    <row r="524" spans="1:19" x14ac:dyDescent="0.25">
      <c r="E524" s="27"/>
      <c r="G524" s="27" t="s">
        <v>42</v>
      </c>
      <c r="H524" s="40"/>
      <c r="J524" s="26">
        <f>IFERROR(INDEX('كشف عمال'!$O$4:$O$175,MATCH($O515,'كشف عمال'!A$4:A$175,0)),"")</f>
        <v>0</v>
      </c>
      <c r="K524" s="27" t="s">
        <v>36</v>
      </c>
      <c r="L524" s="31"/>
      <c r="M524" s="38"/>
      <c r="N524" s="27">
        <v>2121</v>
      </c>
      <c r="O524" s="27" t="s">
        <v>33</v>
      </c>
      <c r="P524" s="32"/>
      <c r="R524" s="26">
        <f>IFERROR(INDEX('كشف عمال'!$K$4:$K$175,MATCH($O515,'كشف عمال'!A$4:A$175,0)),"")</f>
        <v>0</v>
      </c>
      <c r="S524" s="27" t="s">
        <v>28</v>
      </c>
    </row>
    <row r="525" spans="1:19" ht="15.75" thickBot="1" x14ac:dyDescent="0.3">
      <c r="B525" s="31"/>
      <c r="D525" s="31"/>
      <c r="E525" s="45"/>
      <c r="F525" s="31"/>
      <c r="G525" s="31"/>
      <c r="H525" s="32"/>
      <c r="I525" s="31"/>
      <c r="J525" s="31"/>
      <c r="K525" s="31"/>
      <c r="L525" s="31"/>
      <c r="M525" s="41"/>
      <c r="N525" s="36"/>
      <c r="O525" s="31"/>
      <c r="P525" s="33"/>
      <c r="R525" s="31"/>
      <c r="S525" s="31"/>
    </row>
    <row r="526" spans="1:19" ht="15.75" thickTop="1" x14ac:dyDescent="0.25">
      <c r="A526" s="31"/>
      <c r="B526" s="31"/>
      <c r="C526" s="31"/>
      <c r="D526" s="31"/>
      <c r="E526" s="44"/>
      <c r="F526" s="31"/>
      <c r="G526" s="44"/>
      <c r="H526" s="32"/>
      <c r="I526" s="39"/>
      <c r="J526" s="44"/>
      <c r="K526" s="31"/>
      <c r="L526" s="31"/>
      <c r="M526" s="43"/>
      <c r="N526" s="37"/>
      <c r="O526" s="35"/>
      <c r="P526" s="32"/>
    </row>
    <row r="527" spans="1:19" x14ac:dyDescent="0.25">
      <c r="E527" s="27"/>
      <c r="G527" s="27" t="s">
        <v>43</v>
      </c>
      <c r="H527" s="40"/>
      <c r="J527" s="27">
        <v>0</v>
      </c>
      <c r="K527" s="27" t="s">
        <v>37</v>
      </c>
      <c r="L527" s="31"/>
      <c r="M527" s="39"/>
      <c r="N527" s="27">
        <f>IFERROR(INDEX('كشف عمال'!$E$4:$E$175,MATCH($O515,'كشف عمال'!A$4:A$175,0))*IFERROR(INDEX('كشف عمال'!$U$4:$U$175,MATCH($O515,'كشف عمال'!A$4:A$175,0)),""),"")</f>
        <v>0</v>
      </c>
      <c r="O527" s="27" t="s">
        <v>3</v>
      </c>
      <c r="P527" s="32"/>
      <c r="R527" s="26">
        <f>IFERROR(INDEX('كشف عمال'!$L$4:$L$175,MATCH($O515,'كشف عمال'!A$4:A$175,0)),"")</f>
        <v>200</v>
      </c>
      <c r="S527" s="27" t="s">
        <v>29</v>
      </c>
    </row>
    <row r="528" spans="1:19" x14ac:dyDescent="0.25">
      <c r="H528" s="32"/>
      <c r="M528" s="39"/>
      <c r="P528" s="32"/>
    </row>
    <row r="529" spans="1:19" x14ac:dyDescent="0.25">
      <c r="H529" s="32"/>
      <c r="J529" s="60">
        <f>IFERROR(INDEX('كشف عمال'!$R$4:$R$175,MATCH($O515,'كشف عمال'!$A$4:$A$175,0)),"")</f>
        <v>0</v>
      </c>
      <c r="K529" s="27" t="s">
        <v>38</v>
      </c>
      <c r="L529" s="31"/>
      <c r="M529" s="38"/>
      <c r="N529" s="61">
        <f>IFERROR(INDEX('كشف عمال'!$Q$4:$Q$175,MATCH($O515,'كشف عمال'!$A$4:$A$175,0)),"")</f>
        <v>0</v>
      </c>
      <c r="O529" s="27" t="s">
        <v>18</v>
      </c>
      <c r="P529" s="32"/>
      <c r="R529" s="26">
        <f>IFERROR(INDEX('كشف عمال'!$H$4:$H$175,MATCH($O515,'كشف عمال'!A$4:A$175,0)),"")</f>
        <v>0</v>
      </c>
      <c r="S529" s="27" t="s">
        <v>30</v>
      </c>
    </row>
    <row r="530" spans="1:19" ht="15.75" thickBot="1" x14ac:dyDescent="0.3">
      <c r="H530" s="32"/>
      <c r="L530" s="32"/>
      <c r="P530" s="32"/>
    </row>
    <row r="531" spans="1:19" ht="15.75" thickTop="1" x14ac:dyDescent="0.25">
      <c r="H531" s="32"/>
      <c r="I531" s="37"/>
      <c r="J531" s="35"/>
      <c r="K531" s="35"/>
      <c r="L531" s="37"/>
      <c r="M531" s="39"/>
      <c r="P531" s="32"/>
    </row>
    <row r="532" spans="1:19" x14ac:dyDescent="0.25">
      <c r="H532" s="32"/>
      <c r="J532" s="26" t="str">
        <f>IFERROR(INDEX('كشف عمال'!$S$4:$S$175,MATCH($O515,'كشف عمال'!A522:A693,0)),"")</f>
        <v/>
      </c>
      <c r="K532" s="27" t="s">
        <v>39</v>
      </c>
      <c r="L532" s="31"/>
      <c r="M532" s="38"/>
      <c r="N532" s="26">
        <f>IFERROR(INDEX('كشف عمال'!$N$4:$N$175,MATCH($O515,'كشف عمال'!$A$4:$A$175,0)),"")</f>
        <v>0</v>
      </c>
      <c r="O532" s="27" t="s">
        <v>15</v>
      </c>
      <c r="P532" s="32"/>
    </row>
    <row r="533" spans="1:19" ht="7.5" customHeight="1" thickBot="1" x14ac:dyDescent="0.3">
      <c r="A533" s="34"/>
      <c r="B533" s="34"/>
      <c r="C533" s="34"/>
      <c r="D533" s="34"/>
      <c r="E533" s="34"/>
      <c r="F533" s="34"/>
      <c r="G533" s="34"/>
      <c r="H533" s="33"/>
      <c r="I533" s="34"/>
      <c r="J533" s="34"/>
      <c r="K533" s="34"/>
      <c r="L533" s="34"/>
      <c r="M533" s="41"/>
      <c r="N533" s="34"/>
      <c r="O533" s="34"/>
      <c r="P533" s="33"/>
      <c r="Q533" s="41"/>
      <c r="R533" s="34"/>
      <c r="S533" s="34"/>
    </row>
    <row r="534" spans="1:19" ht="16.5" thickTop="1" thickBot="1" x14ac:dyDescent="0.3"/>
    <row r="535" spans="1:19" ht="19.5" thickBot="1" x14ac:dyDescent="0.35">
      <c r="A535" s="58">
        <f>IFERROR(INDEX('كشف عمال'!$D$4:$D$175,MATCH($O535,'كشف عمال'!$A$4:$A$175,0)),"")</f>
        <v>0</v>
      </c>
      <c r="C535" s="27" t="s">
        <v>19</v>
      </c>
      <c r="E535" s="27" t="s">
        <v>23</v>
      </c>
      <c r="G535" s="27" t="s">
        <v>20</v>
      </c>
      <c r="H535" s="31"/>
      <c r="I535" s="31"/>
      <c r="J535" s="85" t="s">
        <v>21</v>
      </c>
      <c r="K535" s="85"/>
      <c r="M535" s="49" t="s">
        <v>22</v>
      </c>
      <c r="O535" s="59">
        <f>O515+1</f>
        <v>28</v>
      </c>
      <c r="P535" s="31"/>
      <c r="R535" s="27" t="s">
        <v>0</v>
      </c>
    </row>
    <row r="537" spans="1:19" ht="15.75" x14ac:dyDescent="0.25">
      <c r="D537" s="83" t="str">
        <f>IFERROR(INDEX('كشف عمال'!$C$4:$C$175,MATCH($O535,'كشف عمال'!$A$4:$A$175,0)),"")</f>
        <v>مقص</v>
      </c>
      <c r="E537" s="84"/>
      <c r="G537" s="27" t="s">
        <v>24</v>
      </c>
      <c r="H537" s="31"/>
      <c r="I537" s="31"/>
      <c r="J537" s="86" t="str">
        <f>IFERROR(INDEX('كشف عمال'!$B$4:$B$175,MATCH($O535,'كشف عمال'!$A$4:$A$175,0)),"")</f>
        <v>هشام صابر ابراهيم عبده</v>
      </c>
      <c r="K537" s="87"/>
      <c r="M537" s="27" t="s">
        <v>1</v>
      </c>
      <c r="O537" s="27">
        <v>1026</v>
      </c>
      <c r="P537" s="31"/>
      <c r="Q537" s="28"/>
      <c r="R537" s="29" t="s">
        <v>25</v>
      </c>
      <c r="S537" s="30"/>
    </row>
    <row r="538" spans="1:19" ht="15.75" thickBot="1" x14ac:dyDescent="0.3">
      <c r="A538" s="34"/>
      <c r="B538" s="34"/>
      <c r="C538" s="31"/>
      <c r="D538" s="31"/>
      <c r="E538" s="36"/>
      <c r="F538" s="31"/>
      <c r="G538" s="36"/>
      <c r="H538" s="31"/>
      <c r="I538" s="34"/>
      <c r="J538" s="34"/>
      <c r="K538" s="31"/>
      <c r="L538" s="31"/>
      <c r="M538" s="31"/>
      <c r="N538" s="31"/>
      <c r="O538" s="31"/>
      <c r="P538" s="31"/>
      <c r="Q538" s="31"/>
      <c r="R538" s="31"/>
      <c r="S538" s="36"/>
    </row>
    <row r="539" spans="1:19" ht="15.75" thickTop="1" x14ac:dyDescent="0.25">
      <c r="A539" s="31"/>
      <c r="B539" s="31"/>
      <c r="C539" s="37"/>
      <c r="D539" s="37"/>
      <c r="F539" s="37"/>
      <c r="H539" s="42"/>
      <c r="K539" s="35"/>
      <c r="L539" s="42"/>
      <c r="M539" s="43"/>
      <c r="N539" s="35"/>
      <c r="O539" s="35"/>
      <c r="P539" s="42"/>
      <c r="Q539" s="43"/>
      <c r="R539" s="35"/>
    </row>
    <row r="540" spans="1:19" x14ac:dyDescent="0.25">
      <c r="E540" s="27"/>
      <c r="G540" s="27" t="s">
        <v>40</v>
      </c>
      <c r="H540" s="40"/>
      <c r="J540" s="27">
        <f>IFERROR(INDEX('كشف عمال'!$P$4:$P$175,MATCH($O535,'كشف عمال'!A$4:A$175,0)),"")</f>
        <v>0</v>
      </c>
      <c r="K540" s="27" t="s">
        <v>34</v>
      </c>
      <c r="L540" s="31"/>
      <c r="M540" s="39"/>
      <c r="N540" s="27"/>
      <c r="O540" s="27" t="s">
        <v>31</v>
      </c>
      <c r="P540" s="32"/>
      <c r="R540" s="26">
        <f>IFERROR(INDEX('كشف عمال'!$I$4:$I$175,MATCH($O535,'كشف عمال'!A$4:A$175,0)),"")</f>
        <v>500</v>
      </c>
      <c r="S540" s="27" t="s">
        <v>26</v>
      </c>
    </row>
    <row r="541" spans="1:19" x14ac:dyDescent="0.25">
      <c r="H541" s="32"/>
      <c r="M541" s="39"/>
      <c r="P541" s="32"/>
      <c r="S541" s="27"/>
    </row>
    <row r="542" spans="1:19" x14ac:dyDescent="0.25">
      <c r="E542" s="27"/>
      <c r="G542" s="27" t="s">
        <v>41</v>
      </c>
      <c r="H542" s="40"/>
      <c r="J542" s="27">
        <v>0</v>
      </c>
      <c r="K542" s="27" t="s">
        <v>35</v>
      </c>
      <c r="L542" s="40"/>
      <c r="N542" s="27">
        <v>0</v>
      </c>
      <c r="O542" s="27" t="s">
        <v>32</v>
      </c>
      <c r="P542" s="32"/>
      <c r="R542" s="26">
        <f>IFERROR(INDEX('كشف عمال'!$J$4:$J$175,MATCH($O535,'كشف عمال'!A$4:A$175,0)),"")</f>
        <v>0</v>
      </c>
      <c r="S542" s="27" t="s">
        <v>27</v>
      </c>
    </row>
    <row r="543" spans="1:19" x14ac:dyDescent="0.25">
      <c r="H543" s="32"/>
      <c r="L543" s="32"/>
      <c r="P543" s="32"/>
    </row>
    <row r="544" spans="1:19" x14ac:dyDescent="0.25">
      <c r="E544" s="27"/>
      <c r="G544" s="27" t="s">
        <v>42</v>
      </c>
      <c r="H544" s="40"/>
      <c r="J544" s="26">
        <f>IFERROR(INDEX('كشف عمال'!$O$4:$O$175,MATCH($O535,'كشف عمال'!A$4:A$175,0)),"")</f>
        <v>0</v>
      </c>
      <c r="K544" s="27" t="s">
        <v>36</v>
      </c>
      <c r="L544" s="31"/>
      <c r="M544" s="38"/>
      <c r="N544" s="27">
        <v>2121</v>
      </c>
      <c r="O544" s="27" t="s">
        <v>33</v>
      </c>
      <c r="P544" s="32"/>
      <c r="R544" s="26">
        <f>IFERROR(INDEX('كشف عمال'!$K$4:$K$175,MATCH($O535,'كشف عمال'!A$4:A$175,0)),"")</f>
        <v>0</v>
      </c>
      <c r="S544" s="27" t="s">
        <v>28</v>
      </c>
    </row>
    <row r="545" spans="1:19" ht="15.75" thickBot="1" x14ac:dyDescent="0.3">
      <c r="B545" s="31"/>
      <c r="D545" s="31"/>
      <c r="E545" s="45"/>
      <c r="F545" s="31"/>
      <c r="G545" s="31"/>
      <c r="H545" s="32"/>
      <c r="I545" s="31"/>
      <c r="J545" s="31"/>
      <c r="K545" s="31"/>
      <c r="L545" s="31"/>
      <c r="M545" s="41"/>
      <c r="N545" s="36"/>
      <c r="O545" s="31"/>
      <c r="P545" s="33"/>
      <c r="R545" s="31"/>
      <c r="S545" s="31"/>
    </row>
    <row r="546" spans="1:19" ht="15.75" thickTop="1" x14ac:dyDescent="0.25">
      <c r="A546" s="31"/>
      <c r="B546" s="31"/>
      <c r="C546" s="31"/>
      <c r="D546" s="31"/>
      <c r="E546" s="44"/>
      <c r="F546" s="31"/>
      <c r="G546" s="44"/>
      <c r="H546" s="32"/>
      <c r="I546" s="39"/>
      <c r="J546" s="44"/>
      <c r="K546" s="31"/>
      <c r="L546" s="31"/>
      <c r="M546" s="43"/>
      <c r="N546" s="37"/>
      <c r="O546" s="35"/>
      <c r="P546" s="32"/>
    </row>
    <row r="547" spans="1:19" x14ac:dyDescent="0.25">
      <c r="E547" s="27"/>
      <c r="G547" s="27" t="s">
        <v>43</v>
      </c>
      <c r="H547" s="40"/>
      <c r="J547" s="27">
        <v>0</v>
      </c>
      <c r="K547" s="27" t="s">
        <v>37</v>
      </c>
      <c r="L547" s="31"/>
      <c r="M547" s="39"/>
      <c r="N547" s="27">
        <f>IFERROR(INDEX('كشف عمال'!$E$4:$E$175,MATCH($O535,'كشف عمال'!A$4:A$175,0))*IFERROR(INDEX('كشف عمال'!$U$4:$U$175,MATCH($O535,'كشف عمال'!A$4:A$175,0)),""),"")</f>
        <v>0</v>
      </c>
      <c r="O547" s="27" t="s">
        <v>3</v>
      </c>
      <c r="P547" s="32"/>
      <c r="R547" s="26">
        <f>IFERROR(INDEX('كشف عمال'!$L$4:$L$175,MATCH($O535,'كشف عمال'!A$4:A$175,0)),"")</f>
        <v>200</v>
      </c>
      <c r="S547" s="27" t="s">
        <v>29</v>
      </c>
    </row>
    <row r="548" spans="1:19" x14ac:dyDescent="0.25">
      <c r="H548" s="32"/>
      <c r="M548" s="39"/>
      <c r="P548" s="32"/>
    </row>
    <row r="549" spans="1:19" x14ac:dyDescent="0.25">
      <c r="H549" s="32"/>
      <c r="J549" s="60">
        <f>IFERROR(INDEX('كشف عمال'!$R$4:$R$175,MATCH($O535,'كشف عمال'!$A$4:$A$175,0)),"")</f>
        <v>0</v>
      </c>
      <c r="K549" s="27" t="s">
        <v>38</v>
      </c>
      <c r="L549" s="31"/>
      <c r="M549" s="38"/>
      <c r="N549" s="61">
        <f>IFERROR(INDEX('كشف عمال'!$Q$4:$Q$175,MATCH($O535,'كشف عمال'!$A$4:$A$175,0)),"")</f>
        <v>0</v>
      </c>
      <c r="O549" s="27" t="s">
        <v>18</v>
      </c>
      <c r="P549" s="32"/>
      <c r="R549" s="26">
        <f>IFERROR(INDEX('كشف عمال'!$H$4:$H$175,MATCH($O535,'كشف عمال'!A$4:A$175,0)),"")</f>
        <v>0</v>
      </c>
      <c r="S549" s="27" t="s">
        <v>30</v>
      </c>
    </row>
    <row r="550" spans="1:19" ht="15.75" thickBot="1" x14ac:dyDescent="0.3">
      <c r="H550" s="32"/>
      <c r="L550" s="32"/>
      <c r="P550" s="32"/>
    </row>
    <row r="551" spans="1:19" ht="15.75" thickTop="1" x14ac:dyDescent="0.25">
      <c r="H551" s="32"/>
      <c r="I551" s="37"/>
      <c r="J551" s="35"/>
      <c r="K551" s="35"/>
      <c r="L551" s="37"/>
      <c r="M551" s="39"/>
      <c r="P551" s="32"/>
    </row>
    <row r="552" spans="1:19" x14ac:dyDescent="0.25">
      <c r="H552" s="32"/>
      <c r="J552" s="26" t="str">
        <f>IFERROR(INDEX('كشف عمال'!$S$4:$S$175,MATCH($O535,'كشف عمال'!A542:A713,0)),"")</f>
        <v/>
      </c>
      <c r="K552" s="27" t="s">
        <v>39</v>
      </c>
      <c r="L552" s="31"/>
      <c r="M552" s="38"/>
      <c r="N552" s="26">
        <f>IFERROR(INDEX('كشف عمال'!$N$4:$N$175,MATCH($O535,'كشف عمال'!$A$4:$A$175,0)),"")</f>
        <v>0</v>
      </c>
      <c r="O552" s="27" t="s">
        <v>15</v>
      </c>
      <c r="P552" s="32"/>
    </row>
    <row r="553" spans="1:19" ht="9.75" customHeight="1" thickBot="1" x14ac:dyDescent="0.3">
      <c r="A553" s="34"/>
      <c r="B553" s="34"/>
      <c r="C553" s="34"/>
      <c r="D553" s="34"/>
      <c r="E553" s="34"/>
      <c r="F553" s="34"/>
      <c r="G553" s="34"/>
      <c r="H553" s="33"/>
      <c r="I553" s="34"/>
      <c r="J553" s="34"/>
      <c r="K553" s="34"/>
      <c r="L553" s="34"/>
      <c r="M553" s="41"/>
      <c r="N553" s="34"/>
      <c r="O553" s="34"/>
      <c r="P553" s="33"/>
      <c r="Q553" s="41"/>
      <c r="R553" s="34"/>
      <c r="S553" s="34"/>
    </row>
    <row r="554" spans="1:19" ht="16.5" thickTop="1" thickBot="1" x14ac:dyDescent="0.3">
      <c r="Q554" s="37"/>
      <c r="S554" s="37"/>
    </row>
    <row r="555" spans="1:19" ht="19.5" thickBot="1" x14ac:dyDescent="0.35">
      <c r="A555" s="58">
        <f>IFERROR(INDEX('كشف عمال'!$D$4:$D$175,MATCH($O555,'كشف عمال'!$A$4:$A$175,0)),"")</f>
        <v>0</v>
      </c>
      <c r="C555" s="27" t="s">
        <v>19</v>
      </c>
      <c r="E555" s="27" t="s">
        <v>23</v>
      </c>
      <c r="G555" s="27" t="s">
        <v>20</v>
      </c>
      <c r="H555" s="31"/>
      <c r="I555" s="31"/>
      <c r="J555" s="85" t="s">
        <v>21</v>
      </c>
      <c r="K555" s="85"/>
      <c r="M555" s="49" t="s">
        <v>22</v>
      </c>
      <c r="O555" s="59">
        <f>O535+1</f>
        <v>29</v>
      </c>
      <c r="P555" s="31"/>
      <c r="R555" s="27" t="s">
        <v>0</v>
      </c>
    </row>
    <row r="557" spans="1:19" ht="15.75" x14ac:dyDescent="0.25">
      <c r="D557" s="83" t="str">
        <f>IFERROR(INDEX('كشف عمال'!$C$4:$C$175,MATCH($O555,'كشف عمال'!$A$4:$A$175,0)),"")</f>
        <v>مخزن</v>
      </c>
      <c r="E557" s="84"/>
      <c r="G557" s="27" t="s">
        <v>24</v>
      </c>
      <c r="H557" s="31"/>
      <c r="I557" s="31"/>
      <c r="J557" s="86" t="str">
        <f>IFERROR(INDEX('كشف عمال'!$B$4:$B$175,MATCH($O555,'كشف عمال'!$A$4:$A$175,0)),"")</f>
        <v>ايه شعبان لمعى</v>
      </c>
      <c r="K557" s="87"/>
      <c r="M557" s="27" t="s">
        <v>1</v>
      </c>
      <c r="O557" s="27">
        <v>1026</v>
      </c>
      <c r="P557" s="31"/>
      <c r="Q557" s="28"/>
      <c r="R557" s="29" t="s">
        <v>25</v>
      </c>
      <c r="S557" s="30"/>
    </row>
    <row r="558" spans="1:19" ht="15.75" thickBot="1" x14ac:dyDescent="0.3">
      <c r="A558" s="34"/>
      <c r="B558" s="34"/>
      <c r="C558" s="31"/>
      <c r="D558" s="31"/>
      <c r="E558" s="36"/>
      <c r="F558" s="31"/>
      <c r="G558" s="36"/>
      <c r="H558" s="31"/>
      <c r="I558" s="34"/>
      <c r="J558" s="34"/>
      <c r="K558" s="31"/>
      <c r="L558" s="31"/>
      <c r="M558" s="31"/>
      <c r="N558" s="31"/>
      <c r="O558" s="31"/>
      <c r="P558" s="31"/>
      <c r="Q558" s="31"/>
      <c r="R558" s="31"/>
      <c r="S558" s="36"/>
    </row>
    <row r="559" spans="1:19" ht="15.75" thickTop="1" x14ac:dyDescent="0.25">
      <c r="A559" s="31"/>
      <c r="B559" s="31"/>
      <c r="C559" s="37"/>
      <c r="D559" s="37"/>
      <c r="F559" s="37"/>
      <c r="H559" s="42"/>
      <c r="K559" s="35"/>
      <c r="L559" s="42"/>
      <c r="M559" s="43"/>
      <c r="N559" s="35"/>
      <c r="O559" s="35"/>
      <c r="P559" s="42"/>
      <c r="Q559" s="43"/>
      <c r="R559" s="35"/>
    </row>
    <row r="560" spans="1:19" x14ac:dyDescent="0.25">
      <c r="E560" s="27"/>
      <c r="G560" s="27" t="s">
        <v>40</v>
      </c>
      <c r="H560" s="40"/>
      <c r="J560" s="27">
        <f>IFERROR(INDEX('كشف عمال'!$P$4:$P$175,MATCH($O555,'كشف عمال'!A$4:A$175,0)),"")</f>
        <v>0</v>
      </c>
      <c r="K560" s="27" t="s">
        <v>34</v>
      </c>
      <c r="L560" s="31"/>
      <c r="M560" s="39"/>
      <c r="N560" s="27"/>
      <c r="O560" s="27" t="s">
        <v>31</v>
      </c>
      <c r="P560" s="32"/>
      <c r="R560" s="26">
        <f>IFERROR(INDEX('كشف عمال'!$I$4:$I$175,MATCH($O555,'كشف عمال'!A$4:A$175,0)),"")</f>
        <v>500</v>
      </c>
      <c r="S560" s="27" t="s">
        <v>26</v>
      </c>
    </row>
    <row r="561" spans="1:19" x14ac:dyDescent="0.25">
      <c r="H561" s="32"/>
      <c r="M561" s="39"/>
      <c r="P561" s="32"/>
      <c r="S561" s="27"/>
    </row>
    <row r="562" spans="1:19" x14ac:dyDescent="0.25">
      <c r="E562" s="27"/>
      <c r="G562" s="27" t="s">
        <v>41</v>
      </c>
      <c r="H562" s="40"/>
      <c r="J562" s="27">
        <v>0</v>
      </c>
      <c r="K562" s="27" t="s">
        <v>35</v>
      </c>
      <c r="L562" s="40"/>
      <c r="N562" s="27">
        <v>0</v>
      </c>
      <c r="O562" s="27" t="s">
        <v>32</v>
      </c>
      <c r="P562" s="32"/>
      <c r="R562" s="26">
        <f>IFERROR(INDEX('كشف عمال'!$J$4:$J$175,MATCH($O555,'كشف عمال'!A$4:A$175,0)),"")</f>
        <v>0</v>
      </c>
      <c r="S562" s="27" t="s">
        <v>27</v>
      </c>
    </row>
    <row r="563" spans="1:19" x14ac:dyDescent="0.25">
      <c r="H563" s="32"/>
      <c r="L563" s="32"/>
      <c r="P563" s="32"/>
    </row>
    <row r="564" spans="1:19" x14ac:dyDescent="0.25">
      <c r="E564" s="27"/>
      <c r="G564" s="27" t="s">
        <v>42</v>
      </c>
      <c r="H564" s="40"/>
      <c r="J564" s="26">
        <f>IFERROR(INDEX('كشف عمال'!$O$4:$O$175,MATCH($O555,'كشف عمال'!A$4:A$175,0)),"")</f>
        <v>0</v>
      </c>
      <c r="K564" s="27" t="s">
        <v>36</v>
      </c>
      <c r="L564" s="31"/>
      <c r="M564" s="38"/>
      <c r="N564" s="27">
        <v>2121</v>
      </c>
      <c r="O564" s="27" t="s">
        <v>33</v>
      </c>
      <c r="P564" s="32"/>
      <c r="R564" s="26">
        <f>IFERROR(INDEX('كشف عمال'!$K$4:$K$175,MATCH($O555,'كشف عمال'!A$4:A$175,0)),"")</f>
        <v>0</v>
      </c>
      <c r="S564" s="27" t="s">
        <v>28</v>
      </c>
    </row>
    <row r="565" spans="1:19" ht="15.75" thickBot="1" x14ac:dyDescent="0.3">
      <c r="B565" s="31"/>
      <c r="D565" s="31"/>
      <c r="E565" s="45"/>
      <c r="F565" s="31"/>
      <c r="G565" s="31"/>
      <c r="H565" s="32"/>
      <c r="I565" s="31"/>
      <c r="J565" s="31"/>
      <c r="K565" s="31"/>
      <c r="L565" s="31"/>
      <c r="M565" s="41"/>
      <c r="N565" s="36"/>
      <c r="O565" s="31"/>
      <c r="P565" s="33"/>
      <c r="R565" s="31"/>
      <c r="S565" s="31"/>
    </row>
    <row r="566" spans="1:19" ht="15.75" thickTop="1" x14ac:dyDescent="0.25">
      <c r="A566" s="31"/>
      <c r="B566" s="31"/>
      <c r="C566" s="31"/>
      <c r="D566" s="31"/>
      <c r="E566" s="44"/>
      <c r="F566" s="31"/>
      <c r="G566" s="44"/>
      <c r="H566" s="32"/>
      <c r="I566" s="39"/>
      <c r="J566" s="44"/>
      <c r="K566" s="31"/>
      <c r="L566" s="31"/>
      <c r="M566" s="43"/>
      <c r="N566" s="37"/>
      <c r="O566" s="35"/>
      <c r="P566" s="32"/>
    </row>
    <row r="567" spans="1:19" x14ac:dyDescent="0.25">
      <c r="E567" s="27"/>
      <c r="G567" s="27" t="s">
        <v>43</v>
      </c>
      <c r="H567" s="40"/>
      <c r="J567" s="27">
        <v>0</v>
      </c>
      <c r="K567" s="27" t="s">
        <v>37</v>
      </c>
      <c r="L567" s="31"/>
      <c r="M567" s="39"/>
      <c r="N567" s="27">
        <f>IFERROR(INDEX('كشف عمال'!$E$4:$E$175,MATCH($O555,'كشف عمال'!A$4:A$175,0))*IFERROR(INDEX('كشف عمال'!$U$4:$U$175,MATCH($O555,'كشف عمال'!A$4:A$175,0)),""),"")</f>
        <v>0</v>
      </c>
      <c r="O567" s="27" t="s">
        <v>3</v>
      </c>
      <c r="P567" s="32"/>
      <c r="R567" s="26">
        <f>IFERROR(INDEX('كشف عمال'!$L$4:$L$175,MATCH($O555,'كشف عمال'!A$4:A$175,0)),"")</f>
        <v>200</v>
      </c>
      <c r="S567" s="27" t="s">
        <v>29</v>
      </c>
    </row>
    <row r="568" spans="1:19" x14ac:dyDescent="0.25">
      <c r="H568" s="32"/>
      <c r="M568" s="39"/>
      <c r="P568" s="32"/>
    </row>
    <row r="569" spans="1:19" x14ac:dyDescent="0.25">
      <c r="H569" s="32"/>
      <c r="J569" s="60">
        <f>IFERROR(INDEX('كشف عمال'!$R$4:$R$175,MATCH($O555,'كشف عمال'!$A$4:$A$175,0)),"")</f>
        <v>0</v>
      </c>
      <c r="K569" s="27" t="s">
        <v>38</v>
      </c>
      <c r="L569" s="31"/>
      <c r="M569" s="38"/>
      <c r="N569" s="61">
        <f>IFERROR(INDEX('كشف عمال'!$Q$4:$Q$175,MATCH($O555,'كشف عمال'!$A$4:$A$175,0)),"")</f>
        <v>0</v>
      </c>
      <c r="O569" s="27" t="s">
        <v>18</v>
      </c>
      <c r="P569" s="32"/>
      <c r="R569" s="26">
        <f>IFERROR(INDEX('كشف عمال'!$H$4:$H$175,MATCH($O555,'كشف عمال'!A$4:A$175,0)),"")</f>
        <v>0</v>
      </c>
      <c r="S569" s="27" t="s">
        <v>30</v>
      </c>
    </row>
    <row r="570" spans="1:19" ht="15.75" thickBot="1" x14ac:dyDescent="0.3">
      <c r="H570" s="32"/>
      <c r="L570" s="32"/>
      <c r="P570" s="32"/>
    </row>
    <row r="571" spans="1:19" ht="15.75" thickTop="1" x14ac:dyDescent="0.25">
      <c r="H571" s="32"/>
      <c r="I571" s="37"/>
      <c r="J571" s="35"/>
      <c r="K571" s="35"/>
      <c r="L571" s="37"/>
      <c r="M571" s="39"/>
      <c r="P571" s="32"/>
    </row>
    <row r="572" spans="1:19" x14ac:dyDescent="0.25">
      <c r="H572" s="32"/>
      <c r="J572" s="26" t="str">
        <f>IFERROR(INDEX('كشف عمال'!$S$4:$S$175,MATCH($O555,'كشف عمال'!A562:A733,0)),"")</f>
        <v/>
      </c>
      <c r="K572" s="27" t="s">
        <v>39</v>
      </c>
      <c r="L572" s="31"/>
      <c r="M572" s="38"/>
      <c r="N572" s="26">
        <f>IFERROR(INDEX('كشف عمال'!$N$4:$N$175,MATCH($O555,'كشف عمال'!$A$4:$A$175,0)),"")</f>
        <v>0</v>
      </c>
      <c r="O572" s="27" t="s">
        <v>15</v>
      </c>
      <c r="P572" s="32"/>
    </row>
    <row r="573" spans="1:19" ht="7.5" customHeight="1" thickBot="1" x14ac:dyDescent="0.3">
      <c r="A573" s="34"/>
      <c r="B573" s="34"/>
      <c r="C573" s="34"/>
      <c r="D573" s="34"/>
      <c r="E573" s="34"/>
      <c r="F573" s="34"/>
      <c r="G573" s="34"/>
      <c r="H573" s="33"/>
      <c r="I573" s="34"/>
      <c r="J573" s="34"/>
      <c r="K573" s="34"/>
      <c r="L573" s="34"/>
      <c r="M573" s="41"/>
      <c r="N573" s="34"/>
      <c r="O573" s="34"/>
      <c r="P573" s="33"/>
      <c r="Q573" s="41"/>
      <c r="R573" s="34"/>
      <c r="S573" s="34"/>
    </row>
    <row r="574" spans="1:19" ht="16.5" thickTop="1" thickBot="1" x14ac:dyDescent="0.3">
      <c r="Q574" s="37"/>
    </row>
    <row r="575" spans="1:19" ht="19.5" thickBot="1" x14ac:dyDescent="0.35">
      <c r="A575" s="58">
        <f>IFERROR(INDEX('كشف عمال'!$D$4:$D$175,MATCH($O575,'كشف عمال'!$A$4:$A$175,0)),"")</f>
        <v>0</v>
      </c>
      <c r="C575" s="27" t="s">
        <v>19</v>
      </c>
      <c r="E575" s="27" t="s">
        <v>23</v>
      </c>
      <c r="G575" s="27" t="s">
        <v>20</v>
      </c>
      <c r="H575" s="31"/>
      <c r="I575" s="31"/>
      <c r="J575" s="85" t="s">
        <v>21</v>
      </c>
      <c r="K575" s="85"/>
      <c r="M575" s="49" t="s">
        <v>22</v>
      </c>
      <c r="O575" s="59">
        <f>O555+1</f>
        <v>30</v>
      </c>
      <c r="P575" s="31"/>
      <c r="R575" s="27" t="s">
        <v>0</v>
      </c>
    </row>
    <row r="577" spans="1:19" ht="15.75" x14ac:dyDescent="0.25">
      <c r="D577" s="83" t="str">
        <f>IFERROR(INDEX('كشف عمال'!$C$4:$C$175,MATCH($O575,'كشف عمال'!$A$4:$A$175,0)),"")</f>
        <v>OP</v>
      </c>
      <c r="E577" s="84"/>
      <c r="G577" s="27" t="s">
        <v>24</v>
      </c>
      <c r="H577" s="31"/>
      <c r="I577" s="31"/>
      <c r="J577" s="86" t="str">
        <f>IFERROR(INDEX('كشف عمال'!$B$4:$B$175,MATCH($O575,'كشف عمال'!$A$4:$A$175,0)),"")</f>
        <v>اسماء فؤاد السكري</v>
      </c>
      <c r="K577" s="87"/>
      <c r="M577" s="27" t="s">
        <v>1</v>
      </c>
      <c r="O577" s="27">
        <v>1026</v>
      </c>
      <c r="P577" s="31"/>
      <c r="Q577" s="28"/>
      <c r="R577" s="29" t="s">
        <v>25</v>
      </c>
      <c r="S577" s="30"/>
    </row>
    <row r="578" spans="1:19" ht="15.75" thickBot="1" x14ac:dyDescent="0.3">
      <c r="A578" s="34"/>
      <c r="B578" s="34"/>
      <c r="C578" s="31"/>
      <c r="D578" s="31"/>
      <c r="E578" s="36"/>
      <c r="F578" s="31"/>
      <c r="G578" s="36"/>
      <c r="H578" s="31"/>
      <c r="I578" s="34"/>
      <c r="J578" s="34"/>
      <c r="K578" s="31"/>
      <c r="L578" s="31"/>
      <c r="M578" s="31"/>
      <c r="N578" s="31"/>
      <c r="O578" s="31"/>
      <c r="P578" s="31"/>
      <c r="Q578" s="31"/>
      <c r="R578" s="31"/>
      <c r="S578" s="36"/>
    </row>
    <row r="579" spans="1:19" ht="15.75" thickTop="1" x14ac:dyDescent="0.25">
      <c r="A579" s="31"/>
      <c r="B579" s="31"/>
      <c r="C579" s="37"/>
      <c r="D579" s="37"/>
      <c r="F579" s="37"/>
      <c r="H579" s="42"/>
      <c r="K579" s="35"/>
      <c r="L579" s="42"/>
      <c r="M579" s="43"/>
      <c r="N579" s="35"/>
      <c r="O579" s="35"/>
      <c r="P579" s="42"/>
      <c r="Q579" s="43"/>
      <c r="R579" s="35"/>
    </row>
    <row r="580" spans="1:19" x14ac:dyDescent="0.25">
      <c r="E580" s="27"/>
      <c r="G580" s="27" t="s">
        <v>40</v>
      </c>
      <c r="H580" s="40"/>
      <c r="J580" s="27">
        <f>IFERROR(INDEX('كشف عمال'!$P$4:$P$175,MATCH($O575,'كشف عمال'!A$4:A$175,0)),"")</f>
        <v>0</v>
      </c>
      <c r="K580" s="27" t="s">
        <v>34</v>
      </c>
      <c r="L580" s="31"/>
      <c r="M580" s="39"/>
      <c r="N580" s="27"/>
      <c r="O580" s="27" t="s">
        <v>31</v>
      </c>
      <c r="P580" s="32"/>
      <c r="R580" s="26">
        <f>IFERROR(INDEX('كشف عمال'!$I$4:$I$175,MATCH($O575,'كشف عمال'!A$4:A$175,0)),"")</f>
        <v>500</v>
      </c>
      <c r="S580" s="27" t="s">
        <v>26</v>
      </c>
    </row>
    <row r="581" spans="1:19" x14ac:dyDescent="0.25">
      <c r="H581" s="32"/>
      <c r="M581" s="39"/>
      <c r="P581" s="32"/>
      <c r="S581" s="27"/>
    </row>
    <row r="582" spans="1:19" x14ac:dyDescent="0.25">
      <c r="E582" s="27"/>
      <c r="G582" s="27" t="s">
        <v>41</v>
      </c>
      <c r="H582" s="40"/>
      <c r="J582" s="27">
        <v>0</v>
      </c>
      <c r="K582" s="27" t="s">
        <v>35</v>
      </c>
      <c r="L582" s="40"/>
      <c r="N582" s="27">
        <v>0</v>
      </c>
      <c r="O582" s="27" t="s">
        <v>32</v>
      </c>
      <c r="P582" s="32"/>
      <c r="R582" s="26">
        <f>IFERROR(INDEX('كشف عمال'!$J$4:$J$175,MATCH($O575,'كشف عمال'!A$4:A$175,0)),"")</f>
        <v>0</v>
      </c>
      <c r="S582" s="27" t="s">
        <v>27</v>
      </c>
    </row>
    <row r="583" spans="1:19" x14ac:dyDescent="0.25">
      <c r="H583" s="32"/>
      <c r="L583" s="32"/>
      <c r="P583" s="32"/>
    </row>
    <row r="584" spans="1:19" x14ac:dyDescent="0.25">
      <c r="E584" s="27"/>
      <c r="G584" s="27" t="s">
        <v>42</v>
      </c>
      <c r="H584" s="40"/>
      <c r="J584" s="26">
        <f>IFERROR(INDEX('كشف عمال'!$O$4:$O$175,MATCH($O575,'كشف عمال'!A$4:A$175,0)),"")</f>
        <v>0</v>
      </c>
      <c r="K584" s="27" t="s">
        <v>36</v>
      </c>
      <c r="L584" s="31"/>
      <c r="M584" s="38"/>
      <c r="N584" s="27">
        <v>2121</v>
      </c>
      <c r="O584" s="27" t="s">
        <v>33</v>
      </c>
      <c r="P584" s="32"/>
      <c r="R584" s="26">
        <f>IFERROR(INDEX('كشف عمال'!$K$4:$K$175,MATCH($O575,'كشف عمال'!A$4:A$175,0)),"")</f>
        <v>0</v>
      </c>
      <c r="S584" s="27" t="s">
        <v>28</v>
      </c>
    </row>
    <row r="585" spans="1:19" ht="15.75" thickBot="1" x14ac:dyDescent="0.3">
      <c r="B585" s="31"/>
      <c r="D585" s="31"/>
      <c r="E585" s="45"/>
      <c r="F585" s="31"/>
      <c r="G585" s="31"/>
      <c r="H585" s="32"/>
      <c r="I585" s="31"/>
      <c r="J585" s="31"/>
      <c r="K585" s="31"/>
      <c r="L585" s="31"/>
      <c r="M585" s="41"/>
      <c r="N585" s="36"/>
      <c r="O585" s="31"/>
      <c r="P585" s="33"/>
      <c r="R585" s="31"/>
      <c r="S585" s="31"/>
    </row>
    <row r="586" spans="1:19" ht="15.75" thickTop="1" x14ac:dyDescent="0.25">
      <c r="A586" s="31"/>
      <c r="B586" s="31"/>
      <c r="C586" s="31"/>
      <c r="D586" s="31"/>
      <c r="E586" s="44"/>
      <c r="F586" s="31"/>
      <c r="G586" s="44"/>
      <c r="H586" s="32"/>
      <c r="I586" s="39"/>
      <c r="J586" s="44"/>
      <c r="K586" s="31"/>
      <c r="L586" s="31"/>
      <c r="M586" s="43"/>
      <c r="N586" s="37"/>
      <c r="O586" s="35"/>
      <c r="P586" s="32"/>
    </row>
    <row r="587" spans="1:19" x14ac:dyDescent="0.25">
      <c r="E587" s="27"/>
      <c r="G587" s="27" t="s">
        <v>43</v>
      </c>
      <c r="H587" s="40"/>
      <c r="J587" s="27">
        <v>0</v>
      </c>
      <c r="K587" s="27" t="s">
        <v>37</v>
      </c>
      <c r="L587" s="31"/>
      <c r="M587" s="39"/>
      <c r="N587" s="27">
        <f>IFERROR(INDEX('كشف عمال'!$E$4:$E$175,MATCH($O575,'كشف عمال'!A$4:A$175,0))*IFERROR(INDEX('كشف عمال'!$U$4:$U$175,MATCH($O575,'كشف عمال'!A$4:A$175,0)),""),"")</f>
        <v>0</v>
      </c>
      <c r="O587" s="27" t="s">
        <v>3</v>
      </c>
      <c r="P587" s="32"/>
      <c r="R587" s="26">
        <f>IFERROR(INDEX('كشف عمال'!$L$4:$L$175,MATCH($O575,'كشف عمال'!A$4:A$175,0)),"")</f>
        <v>200</v>
      </c>
      <c r="S587" s="27" t="s">
        <v>29</v>
      </c>
    </row>
    <row r="588" spans="1:19" x14ac:dyDescent="0.25">
      <c r="H588" s="32"/>
      <c r="M588" s="39"/>
      <c r="P588" s="32"/>
    </row>
    <row r="589" spans="1:19" x14ac:dyDescent="0.25">
      <c r="H589" s="32"/>
      <c r="J589" s="60">
        <f>IFERROR(INDEX('كشف عمال'!$R$4:$R$175,MATCH($O575,'كشف عمال'!$A$4:$A$175,0)),"")</f>
        <v>0</v>
      </c>
      <c r="K589" s="27" t="s">
        <v>38</v>
      </c>
      <c r="L589" s="31"/>
      <c r="M589" s="38"/>
      <c r="N589" s="61">
        <f>IFERROR(INDEX('كشف عمال'!$Q$4:$Q$175,MATCH($O575,'كشف عمال'!$A$4:$A$175,0)),"")</f>
        <v>0</v>
      </c>
      <c r="O589" s="27" t="s">
        <v>18</v>
      </c>
      <c r="P589" s="32"/>
      <c r="R589" s="26">
        <f>IFERROR(INDEX('كشف عمال'!$H$4:$H$175,MATCH($O575,'كشف عمال'!A$4:A$175,0)),"")</f>
        <v>0</v>
      </c>
      <c r="S589" s="27" t="s">
        <v>30</v>
      </c>
    </row>
    <row r="590" spans="1:19" ht="15.75" thickBot="1" x14ac:dyDescent="0.3">
      <c r="H590" s="32"/>
      <c r="L590" s="32"/>
      <c r="P590" s="32"/>
    </row>
    <row r="591" spans="1:19" ht="15.75" thickTop="1" x14ac:dyDescent="0.25">
      <c r="H591" s="32"/>
      <c r="I591" s="37"/>
      <c r="J591" s="35"/>
      <c r="K591" s="35"/>
      <c r="L591" s="37"/>
      <c r="M591" s="39"/>
      <c r="P591" s="32"/>
    </row>
    <row r="592" spans="1:19" x14ac:dyDescent="0.25">
      <c r="H592" s="32"/>
      <c r="J592" s="26" t="str">
        <f>IFERROR(INDEX('كشف عمال'!$S$4:$S$175,MATCH($O575,'كشف عمال'!A582:A753,0)),"")</f>
        <v/>
      </c>
      <c r="K592" s="27" t="s">
        <v>39</v>
      </c>
      <c r="L592" s="31"/>
      <c r="M592" s="38"/>
      <c r="N592" s="26">
        <f>IFERROR(INDEX('كشف عمال'!$N$4:$N$175,MATCH($O575,'كشف عمال'!$A$4:$A$175,0)),"")</f>
        <v>0</v>
      </c>
      <c r="O592" s="27" t="s">
        <v>15</v>
      </c>
      <c r="P592" s="32"/>
    </row>
    <row r="593" spans="1:19" ht="9.75" customHeight="1" thickBot="1" x14ac:dyDescent="0.3">
      <c r="A593" s="34"/>
      <c r="B593" s="34"/>
      <c r="C593" s="34"/>
      <c r="D593" s="34"/>
      <c r="E593" s="34"/>
      <c r="F593" s="34"/>
      <c r="G593" s="34"/>
      <c r="H593" s="33"/>
      <c r="I593" s="34"/>
      <c r="J593" s="34"/>
      <c r="K593" s="34"/>
      <c r="L593" s="34"/>
      <c r="M593" s="41"/>
      <c r="N593" s="34"/>
      <c r="O593" s="34"/>
      <c r="P593" s="33"/>
      <c r="Q593" s="41"/>
      <c r="R593" s="34"/>
      <c r="S593" s="34"/>
    </row>
    <row r="594" spans="1:19" ht="16.5" thickTop="1" thickBot="1" x14ac:dyDescent="0.3"/>
    <row r="595" spans="1:19" ht="19.5" thickBot="1" x14ac:dyDescent="0.35">
      <c r="A595" s="58">
        <f>IFERROR(INDEX('كشف عمال'!$D$4:$D$175,MATCH($O595,'كشف عمال'!$A$4:$A$175,0)),"")</f>
        <v>0</v>
      </c>
      <c r="C595" s="27" t="s">
        <v>19</v>
      </c>
      <c r="E595" s="27" t="s">
        <v>23</v>
      </c>
      <c r="G595" s="27" t="s">
        <v>20</v>
      </c>
      <c r="H595" s="31"/>
      <c r="I595" s="31"/>
      <c r="J595" s="85" t="s">
        <v>21</v>
      </c>
      <c r="K595" s="85"/>
      <c r="M595" s="49" t="s">
        <v>22</v>
      </c>
      <c r="O595" s="59">
        <f>O575+1</f>
        <v>31</v>
      </c>
      <c r="P595" s="31"/>
      <c r="R595" s="27" t="s">
        <v>0</v>
      </c>
    </row>
    <row r="597" spans="1:19" ht="15.75" x14ac:dyDescent="0.25">
      <c r="D597" s="83" t="str">
        <f>IFERROR(INDEX('كشف عمال'!$C$4:$C$175,MATCH($O595,'كشف عمال'!$A$4:$A$175,0)),"")</f>
        <v>خدمات</v>
      </c>
      <c r="E597" s="84"/>
      <c r="G597" s="27" t="s">
        <v>24</v>
      </c>
      <c r="H597" s="31"/>
      <c r="I597" s="31"/>
      <c r="J597" s="86" t="str">
        <f>IFERROR(INDEX('كشف عمال'!$B$4:$B$175,MATCH($O595,'كشف عمال'!$A$4:$A$175,0)),"")</f>
        <v>محمد عبد الكافى على</v>
      </c>
      <c r="K597" s="87"/>
      <c r="M597" s="27" t="s">
        <v>1</v>
      </c>
      <c r="O597" s="27">
        <v>1026</v>
      </c>
      <c r="P597" s="31"/>
      <c r="Q597" s="28"/>
      <c r="R597" s="29" t="s">
        <v>25</v>
      </c>
      <c r="S597" s="30"/>
    </row>
    <row r="598" spans="1:19" ht="15.75" thickBot="1" x14ac:dyDescent="0.3">
      <c r="A598" s="34"/>
      <c r="B598" s="34"/>
      <c r="C598" s="31"/>
      <c r="D598" s="31"/>
      <c r="E598" s="36"/>
      <c r="F598" s="31"/>
      <c r="G598" s="36"/>
      <c r="H598" s="31"/>
      <c r="I598" s="34"/>
      <c r="J598" s="34"/>
      <c r="K598" s="31"/>
      <c r="L598" s="31"/>
      <c r="M598" s="31"/>
      <c r="N598" s="31"/>
      <c r="O598" s="31"/>
      <c r="P598" s="31"/>
      <c r="Q598" s="31"/>
      <c r="R598" s="31"/>
      <c r="S598" s="36"/>
    </row>
    <row r="599" spans="1:19" ht="15.75" thickTop="1" x14ac:dyDescent="0.25">
      <c r="A599" s="31"/>
      <c r="B599" s="31"/>
      <c r="C599" s="37"/>
      <c r="D599" s="37"/>
      <c r="F599" s="37"/>
      <c r="H599" s="42"/>
      <c r="K599" s="35"/>
      <c r="L599" s="42"/>
      <c r="M599" s="43"/>
      <c r="N599" s="35"/>
      <c r="O599" s="35"/>
      <c r="P599" s="42"/>
      <c r="Q599" s="43"/>
      <c r="R599" s="35"/>
    </row>
    <row r="600" spans="1:19" x14ac:dyDescent="0.25">
      <c r="E600" s="27"/>
      <c r="G600" s="27" t="s">
        <v>40</v>
      </c>
      <c r="H600" s="40"/>
      <c r="J600" s="27">
        <f>IFERROR(INDEX('كشف عمال'!$P$4:$P$175,MATCH($O595,'كشف عمال'!A$4:A$175,0)),"")</f>
        <v>0</v>
      </c>
      <c r="K600" s="27" t="s">
        <v>34</v>
      </c>
      <c r="L600" s="31"/>
      <c r="M600" s="39"/>
      <c r="N600" s="27"/>
      <c r="O600" s="27" t="s">
        <v>31</v>
      </c>
      <c r="P600" s="32"/>
      <c r="R600" s="26">
        <f>IFERROR(INDEX('كشف عمال'!$I$4:$I$175,MATCH($O595,'كشف عمال'!A$4:A$175,0)),"")</f>
        <v>500</v>
      </c>
      <c r="S600" s="27" t="s">
        <v>26</v>
      </c>
    </row>
    <row r="601" spans="1:19" x14ac:dyDescent="0.25">
      <c r="H601" s="32"/>
      <c r="M601" s="39"/>
      <c r="P601" s="32"/>
      <c r="S601" s="27"/>
    </row>
    <row r="602" spans="1:19" x14ac:dyDescent="0.25">
      <c r="E602" s="27"/>
      <c r="G602" s="27" t="s">
        <v>41</v>
      </c>
      <c r="H602" s="40"/>
      <c r="J602" s="27">
        <v>0</v>
      </c>
      <c r="K602" s="27" t="s">
        <v>35</v>
      </c>
      <c r="L602" s="40"/>
      <c r="N602" s="27">
        <v>0</v>
      </c>
      <c r="O602" s="27" t="s">
        <v>32</v>
      </c>
      <c r="P602" s="32"/>
      <c r="R602" s="26">
        <f>IFERROR(INDEX('كشف عمال'!$J$4:$J$175,MATCH($O595,'كشف عمال'!A$4:A$175,0)),"")</f>
        <v>0</v>
      </c>
      <c r="S602" s="27" t="s">
        <v>27</v>
      </c>
    </row>
    <row r="603" spans="1:19" x14ac:dyDescent="0.25">
      <c r="H603" s="32"/>
      <c r="L603" s="32"/>
      <c r="P603" s="32"/>
    </row>
    <row r="604" spans="1:19" x14ac:dyDescent="0.25">
      <c r="E604" s="27"/>
      <c r="G604" s="27" t="s">
        <v>42</v>
      </c>
      <c r="H604" s="40"/>
      <c r="J604" s="26">
        <f>IFERROR(INDEX('كشف عمال'!$O$4:$O$175,MATCH($O595,'كشف عمال'!A$4:A$175,0)),"")</f>
        <v>0</v>
      </c>
      <c r="K604" s="27" t="s">
        <v>36</v>
      </c>
      <c r="L604" s="31"/>
      <c r="M604" s="38"/>
      <c r="N604" s="27">
        <v>2121</v>
      </c>
      <c r="O604" s="27" t="s">
        <v>33</v>
      </c>
      <c r="P604" s="32"/>
      <c r="R604" s="26">
        <f>IFERROR(INDEX('كشف عمال'!$K$4:$K$175,MATCH($O595,'كشف عمال'!A$4:A$175,0)),"")</f>
        <v>0</v>
      </c>
      <c r="S604" s="27" t="s">
        <v>28</v>
      </c>
    </row>
    <row r="605" spans="1:19" ht="15.75" thickBot="1" x14ac:dyDescent="0.3">
      <c r="B605" s="31"/>
      <c r="D605" s="31"/>
      <c r="E605" s="45"/>
      <c r="F605" s="31"/>
      <c r="G605" s="31"/>
      <c r="H605" s="32"/>
      <c r="I605" s="31"/>
      <c r="J605" s="31"/>
      <c r="K605" s="31"/>
      <c r="L605" s="31"/>
      <c r="M605" s="41"/>
      <c r="N605" s="36"/>
      <c r="O605" s="31"/>
      <c r="P605" s="33"/>
      <c r="R605" s="31"/>
      <c r="S605" s="31"/>
    </row>
    <row r="606" spans="1:19" ht="15.75" thickTop="1" x14ac:dyDescent="0.25">
      <c r="A606" s="31"/>
      <c r="B606" s="31"/>
      <c r="C606" s="31"/>
      <c r="D606" s="31"/>
      <c r="E606" s="44"/>
      <c r="F606" s="31"/>
      <c r="G606" s="44"/>
      <c r="H606" s="32"/>
      <c r="I606" s="39"/>
      <c r="J606" s="44"/>
      <c r="K606" s="31"/>
      <c r="L606" s="31"/>
      <c r="M606" s="43"/>
      <c r="N606" s="37"/>
      <c r="O606" s="35"/>
      <c r="P606" s="32"/>
    </row>
    <row r="607" spans="1:19" x14ac:dyDescent="0.25">
      <c r="E607" s="27"/>
      <c r="G607" s="27" t="s">
        <v>43</v>
      </c>
      <c r="H607" s="40"/>
      <c r="J607" s="27">
        <v>0</v>
      </c>
      <c r="K607" s="27" t="s">
        <v>37</v>
      </c>
      <c r="L607" s="31"/>
      <c r="M607" s="39"/>
      <c r="N607" s="27">
        <f>IFERROR(INDEX('كشف عمال'!$E$4:$E$175,MATCH($O595,'كشف عمال'!A$4:A$175,0))*IFERROR(INDEX('كشف عمال'!$U$4:$U$175,MATCH($O595,'كشف عمال'!A$4:A$175,0)),""),"")</f>
        <v>0</v>
      </c>
      <c r="O607" s="27" t="s">
        <v>3</v>
      </c>
      <c r="P607" s="32"/>
      <c r="R607" s="26">
        <f>IFERROR(INDEX('كشف عمال'!$L$4:$L$175,MATCH($O595,'كشف عمال'!A$4:A$175,0)),"")</f>
        <v>200</v>
      </c>
      <c r="S607" s="27" t="s">
        <v>29</v>
      </c>
    </row>
    <row r="608" spans="1:19" x14ac:dyDescent="0.25">
      <c r="H608" s="32"/>
      <c r="M608" s="39"/>
      <c r="P608" s="32"/>
    </row>
    <row r="609" spans="1:19" x14ac:dyDescent="0.25">
      <c r="H609" s="32"/>
      <c r="J609" s="60">
        <f>IFERROR(INDEX('كشف عمال'!$R$4:$R$175,MATCH($O595,'كشف عمال'!$A$4:$A$175,0)),"")</f>
        <v>0</v>
      </c>
      <c r="K609" s="27" t="s">
        <v>38</v>
      </c>
      <c r="L609" s="31"/>
      <c r="M609" s="38"/>
      <c r="N609" s="61">
        <f>IFERROR(INDEX('كشف عمال'!$Q$4:$Q$175,MATCH($O595,'كشف عمال'!$A$4:$A$175,0)),"")</f>
        <v>0</v>
      </c>
      <c r="O609" s="27" t="s">
        <v>18</v>
      </c>
      <c r="P609" s="32"/>
      <c r="R609" s="26">
        <f>IFERROR(INDEX('كشف عمال'!$H$4:$H$175,MATCH($O595,'كشف عمال'!A$4:A$175,0)),"")</f>
        <v>0</v>
      </c>
      <c r="S609" s="27" t="s">
        <v>30</v>
      </c>
    </row>
    <row r="610" spans="1:19" ht="15.75" thickBot="1" x14ac:dyDescent="0.3">
      <c r="H610" s="32"/>
      <c r="L610" s="32"/>
      <c r="P610" s="32"/>
    </row>
    <row r="611" spans="1:19" ht="15.75" thickTop="1" x14ac:dyDescent="0.25">
      <c r="H611" s="32"/>
      <c r="I611" s="37"/>
      <c r="J611" s="35"/>
      <c r="K611" s="35"/>
      <c r="L611" s="37"/>
      <c r="M611" s="39"/>
      <c r="P611" s="32"/>
    </row>
    <row r="612" spans="1:19" x14ac:dyDescent="0.25">
      <c r="H612" s="32"/>
      <c r="J612" s="26" t="str">
        <f>IFERROR(INDEX('كشف عمال'!$S$4:$S$175,MATCH($O595,'كشف عمال'!A603:A774,0)),"")</f>
        <v/>
      </c>
      <c r="K612" s="27" t="s">
        <v>39</v>
      </c>
      <c r="L612" s="31"/>
      <c r="M612" s="38"/>
      <c r="N612" s="26">
        <f>IFERROR(INDEX('كشف عمال'!$N$4:$N$175,MATCH($O595,'كشف عمال'!$A$4:$A$175,0)),"")</f>
        <v>0</v>
      </c>
      <c r="O612" s="27" t="s">
        <v>15</v>
      </c>
      <c r="P612" s="32"/>
    </row>
    <row r="613" spans="1:19" ht="6" customHeight="1" thickBot="1" x14ac:dyDescent="0.3">
      <c r="A613" s="34"/>
      <c r="B613" s="34"/>
      <c r="C613" s="34"/>
      <c r="D613" s="34"/>
      <c r="E613" s="34"/>
      <c r="F613" s="34"/>
      <c r="G613" s="34"/>
      <c r="H613" s="33"/>
      <c r="I613" s="34"/>
      <c r="J613" s="34"/>
      <c r="K613" s="34"/>
      <c r="L613" s="34"/>
      <c r="M613" s="41"/>
      <c r="N613" s="34"/>
      <c r="O613" s="34"/>
      <c r="P613" s="33"/>
      <c r="Q613" s="41"/>
      <c r="R613" s="34"/>
      <c r="S613" s="34"/>
    </row>
    <row r="614" spans="1:19" ht="16.5" thickTop="1" thickBot="1" x14ac:dyDescent="0.3">
      <c r="Q614" s="37"/>
      <c r="S614" s="37"/>
    </row>
    <row r="615" spans="1:19" ht="19.5" thickBot="1" x14ac:dyDescent="0.35">
      <c r="A615" s="58">
        <f>IFERROR(INDEX('كشف عمال'!$D$4:$D$175,MATCH($O615,'كشف عمال'!$A$4:$A$175,0)),"")</f>
        <v>0</v>
      </c>
      <c r="C615" s="27" t="s">
        <v>19</v>
      </c>
      <c r="E615" s="27" t="s">
        <v>23</v>
      </c>
      <c r="G615" s="27" t="s">
        <v>20</v>
      </c>
      <c r="H615" s="31"/>
      <c r="I615" s="31"/>
      <c r="J615" s="85" t="s">
        <v>21</v>
      </c>
      <c r="K615" s="85"/>
      <c r="M615" s="49" t="s">
        <v>22</v>
      </c>
      <c r="O615" s="59">
        <f>O595+1</f>
        <v>32</v>
      </c>
      <c r="P615" s="31"/>
      <c r="R615" s="27" t="s">
        <v>0</v>
      </c>
    </row>
    <row r="617" spans="1:19" ht="15.75" x14ac:dyDescent="0.25">
      <c r="D617" s="83" t="str">
        <f>IFERROR(INDEX('كشف عمال'!$C$4:$C$175,MATCH($O615,'كشف عمال'!$A$4:$A$175,0)),"")</f>
        <v>OP</v>
      </c>
      <c r="E617" s="84"/>
      <c r="G617" s="27" t="s">
        <v>24</v>
      </c>
      <c r="H617" s="31"/>
      <c r="I617" s="31"/>
      <c r="J617" s="86" t="str">
        <f>IFERROR(INDEX('كشف عمال'!$B$4:$B$175,MATCH($O615,'كشف عمال'!$A$4:$A$175,0)),"")</f>
        <v>امل مصطفى السيد</v>
      </c>
      <c r="K617" s="87"/>
      <c r="M617" s="27" t="s">
        <v>1</v>
      </c>
      <c r="O617" s="27">
        <v>1026</v>
      </c>
      <c r="P617" s="31"/>
      <c r="Q617" s="28"/>
      <c r="R617" s="29" t="s">
        <v>25</v>
      </c>
      <c r="S617" s="30"/>
    </row>
    <row r="618" spans="1:19" ht="15.75" thickBot="1" x14ac:dyDescent="0.3">
      <c r="A618" s="34"/>
      <c r="B618" s="34"/>
      <c r="C618" s="31"/>
      <c r="D618" s="31"/>
      <c r="E618" s="36"/>
      <c r="F618" s="31"/>
      <c r="G618" s="36"/>
      <c r="H618" s="31"/>
      <c r="I618" s="34"/>
      <c r="J618" s="34"/>
      <c r="K618" s="31"/>
      <c r="L618" s="31"/>
      <c r="M618" s="31"/>
      <c r="N618" s="31"/>
      <c r="O618" s="31"/>
      <c r="P618" s="31"/>
      <c r="Q618" s="31"/>
      <c r="R618" s="31"/>
      <c r="S618" s="36"/>
    </row>
    <row r="619" spans="1:19" ht="15.75" thickTop="1" x14ac:dyDescent="0.25">
      <c r="A619" s="31"/>
      <c r="B619" s="31"/>
      <c r="C619" s="37"/>
      <c r="D619" s="37"/>
      <c r="F619" s="37"/>
      <c r="H619" s="42"/>
      <c r="K619" s="35"/>
      <c r="L619" s="42"/>
      <c r="M619" s="43"/>
      <c r="N619" s="35"/>
      <c r="O619" s="35"/>
      <c r="P619" s="42"/>
      <c r="Q619" s="43"/>
      <c r="R619" s="35"/>
    </row>
    <row r="620" spans="1:19" x14ac:dyDescent="0.25">
      <c r="E620" s="27"/>
      <c r="G620" s="27" t="s">
        <v>40</v>
      </c>
      <c r="H620" s="40"/>
      <c r="J620" s="27">
        <f>IFERROR(INDEX('كشف عمال'!$P$4:$P$175,MATCH($O615,'كشف عمال'!A$4:A$175,0)),"")</f>
        <v>0</v>
      </c>
      <c r="K620" s="27" t="s">
        <v>34</v>
      </c>
      <c r="L620" s="31"/>
      <c r="M620" s="39"/>
      <c r="N620" s="27"/>
      <c r="O620" s="27" t="s">
        <v>31</v>
      </c>
      <c r="P620" s="32"/>
      <c r="R620" s="26">
        <f>IFERROR(INDEX('كشف عمال'!$I$4:$I$175,MATCH($O615,'كشف عمال'!A$4:A$175,0)),"")</f>
        <v>500</v>
      </c>
      <c r="S620" s="27" t="s">
        <v>26</v>
      </c>
    </row>
    <row r="621" spans="1:19" x14ac:dyDescent="0.25">
      <c r="H621" s="32"/>
      <c r="M621" s="39"/>
      <c r="P621" s="32"/>
      <c r="S621" s="27"/>
    </row>
    <row r="622" spans="1:19" x14ac:dyDescent="0.25">
      <c r="E622" s="27"/>
      <c r="G622" s="27" t="s">
        <v>41</v>
      </c>
      <c r="H622" s="40"/>
      <c r="J622" s="27">
        <v>0</v>
      </c>
      <c r="K622" s="27" t="s">
        <v>35</v>
      </c>
      <c r="L622" s="40"/>
      <c r="N622" s="27">
        <v>0</v>
      </c>
      <c r="O622" s="27" t="s">
        <v>32</v>
      </c>
      <c r="P622" s="32"/>
      <c r="R622" s="26">
        <f>IFERROR(INDEX('كشف عمال'!$J$4:$J$175,MATCH($O615,'كشف عمال'!A$4:A$175,0)),"")</f>
        <v>0</v>
      </c>
      <c r="S622" s="27" t="s">
        <v>27</v>
      </c>
    </row>
    <row r="623" spans="1:19" x14ac:dyDescent="0.25">
      <c r="H623" s="32"/>
      <c r="L623" s="32"/>
      <c r="P623" s="32"/>
    </row>
    <row r="624" spans="1:19" x14ac:dyDescent="0.25">
      <c r="E624" s="27"/>
      <c r="G624" s="27" t="s">
        <v>42</v>
      </c>
      <c r="H624" s="40"/>
      <c r="J624" s="26">
        <f>IFERROR(INDEX('كشف عمال'!$O$4:$O$175,MATCH($O615,'كشف عمال'!A$4:A$175,0)),"")</f>
        <v>0</v>
      </c>
      <c r="K624" s="27" t="s">
        <v>36</v>
      </c>
      <c r="L624" s="31"/>
      <c r="M624" s="38"/>
      <c r="N624" s="27">
        <v>2121</v>
      </c>
      <c r="O624" s="27" t="s">
        <v>33</v>
      </c>
      <c r="P624" s="32"/>
      <c r="R624" s="26">
        <f>IFERROR(INDEX('كشف عمال'!$K$4:$K$175,MATCH($O615,'كشف عمال'!A$4:A$175,0)),"")</f>
        <v>0</v>
      </c>
      <c r="S624" s="27" t="s">
        <v>28</v>
      </c>
    </row>
    <row r="625" spans="1:19" ht="15.75" thickBot="1" x14ac:dyDescent="0.3">
      <c r="B625" s="31"/>
      <c r="D625" s="31"/>
      <c r="E625" s="45"/>
      <c r="F625" s="31"/>
      <c r="G625" s="31"/>
      <c r="H625" s="32"/>
      <c r="I625" s="31"/>
      <c r="J625" s="31"/>
      <c r="K625" s="31"/>
      <c r="L625" s="31"/>
      <c r="M625" s="41"/>
      <c r="N625" s="36"/>
      <c r="O625" s="31"/>
      <c r="P625" s="33"/>
      <c r="R625" s="31"/>
      <c r="S625" s="31"/>
    </row>
    <row r="626" spans="1:19" ht="15.75" thickTop="1" x14ac:dyDescent="0.25">
      <c r="A626" s="31"/>
      <c r="B626" s="31"/>
      <c r="C626" s="31"/>
      <c r="D626" s="31"/>
      <c r="E626" s="44"/>
      <c r="F626" s="31"/>
      <c r="G626" s="44"/>
      <c r="H626" s="32"/>
      <c r="I626" s="39"/>
      <c r="J626" s="44"/>
      <c r="K626" s="31"/>
      <c r="L626" s="31"/>
      <c r="M626" s="43"/>
      <c r="N626" s="37"/>
      <c r="O626" s="35"/>
      <c r="P626" s="32"/>
    </row>
    <row r="627" spans="1:19" x14ac:dyDescent="0.25">
      <c r="E627" s="27"/>
      <c r="G627" s="27" t="s">
        <v>43</v>
      </c>
      <c r="H627" s="40"/>
      <c r="J627" s="27">
        <v>0</v>
      </c>
      <c r="K627" s="27" t="s">
        <v>37</v>
      </c>
      <c r="L627" s="31"/>
      <c r="M627" s="39"/>
      <c r="N627" s="27">
        <f>IFERROR(INDEX('كشف عمال'!$E$4:$E$175,MATCH($O615,'كشف عمال'!A$4:A$175,0))*IFERROR(INDEX('كشف عمال'!$U$4:$U$175,MATCH($O615,'كشف عمال'!A$4:A$175,0)),""),"")</f>
        <v>0</v>
      </c>
      <c r="O627" s="27" t="s">
        <v>3</v>
      </c>
      <c r="P627" s="32"/>
      <c r="R627" s="26">
        <f>IFERROR(INDEX('كشف عمال'!$L$4:$L$175,MATCH($O615,'كشف عمال'!A$4:A$175,0)),"")</f>
        <v>200</v>
      </c>
      <c r="S627" s="27" t="s">
        <v>29</v>
      </c>
    </row>
    <row r="628" spans="1:19" x14ac:dyDescent="0.25">
      <c r="H628" s="32"/>
      <c r="M628" s="39"/>
      <c r="P628" s="32"/>
    </row>
    <row r="629" spans="1:19" x14ac:dyDescent="0.25">
      <c r="H629" s="32"/>
      <c r="J629" s="60">
        <f>IFERROR(INDEX('كشف عمال'!$R$4:$R$175,MATCH($O615,'كشف عمال'!$A$4:$A$175,0)),"")</f>
        <v>0</v>
      </c>
      <c r="K629" s="27" t="s">
        <v>38</v>
      </c>
      <c r="L629" s="31"/>
      <c r="M629" s="38"/>
      <c r="N629" s="61">
        <f>IFERROR(INDEX('كشف عمال'!$Q$4:$Q$175,MATCH($O615,'كشف عمال'!$A$4:$A$175,0)),"")</f>
        <v>0</v>
      </c>
      <c r="O629" s="27" t="s">
        <v>18</v>
      </c>
      <c r="P629" s="32"/>
      <c r="R629" s="26">
        <f>IFERROR(INDEX('كشف عمال'!$H$4:$H$175,MATCH($O615,'كشف عمال'!A$4:A$175,0)),"")</f>
        <v>0</v>
      </c>
      <c r="S629" s="27" t="s">
        <v>30</v>
      </c>
    </row>
    <row r="630" spans="1:19" ht="15.75" thickBot="1" x14ac:dyDescent="0.3">
      <c r="H630" s="32"/>
      <c r="L630" s="32"/>
      <c r="P630" s="32"/>
    </row>
    <row r="631" spans="1:19" ht="15.75" thickTop="1" x14ac:dyDescent="0.25">
      <c r="H631" s="32"/>
      <c r="I631" s="37"/>
      <c r="J631" s="35"/>
      <c r="K631" s="35"/>
      <c r="L631" s="37"/>
      <c r="M631" s="39"/>
      <c r="P631" s="32"/>
    </row>
    <row r="632" spans="1:19" x14ac:dyDescent="0.25">
      <c r="H632" s="32"/>
      <c r="J632" s="26" t="str">
        <f>IFERROR(INDEX('كشف عمال'!$S$4:$S$175,MATCH($O615,'كشف عمال'!A623:A794,0)),"")</f>
        <v/>
      </c>
      <c r="K632" s="27" t="s">
        <v>39</v>
      </c>
      <c r="L632" s="31"/>
      <c r="M632" s="38"/>
      <c r="N632" s="26">
        <f>IFERROR(INDEX('كشف عمال'!$N$4:$N$175,MATCH($O615,'كشف عمال'!$A$4:$A$175,0)),"")</f>
        <v>0</v>
      </c>
      <c r="O632" s="27" t="s">
        <v>15</v>
      </c>
      <c r="P632" s="32"/>
    </row>
    <row r="633" spans="1:19" ht="9" customHeight="1" thickBot="1" x14ac:dyDescent="0.3">
      <c r="A633" s="34"/>
      <c r="B633" s="34"/>
      <c r="C633" s="34"/>
      <c r="D633" s="34"/>
      <c r="E633" s="34"/>
      <c r="F633" s="34"/>
      <c r="G633" s="34"/>
      <c r="H633" s="33"/>
      <c r="I633" s="34"/>
      <c r="J633" s="34"/>
      <c r="K633" s="34"/>
      <c r="L633" s="34"/>
      <c r="M633" s="41"/>
      <c r="N633" s="34"/>
      <c r="O633" s="34"/>
      <c r="P633" s="33"/>
      <c r="Q633" s="41"/>
      <c r="R633" s="34"/>
      <c r="S633" s="34"/>
    </row>
    <row r="634" spans="1:19" ht="16.5" thickTop="1" thickBot="1" x14ac:dyDescent="0.3">
      <c r="Q634" s="37"/>
    </row>
    <row r="635" spans="1:19" ht="19.5" thickBot="1" x14ac:dyDescent="0.35">
      <c r="A635" s="58">
        <f>IFERROR(INDEX('كشف عمال'!$D$4:$D$175,MATCH($O635,'كشف عمال'!$A$4:$A$175,0)),"")</f>
        <v>0</v>
      </c>
      <c r="C635" s="27" t="s">
        <v>19</v>
      </c>
      <c r="E635" s="27" t="s">
        <v>23</v>
      </c>
      <c r="G635" s="27" t="s">
        <v>20</v>
      </c>
      <c r="H635" s="31"/>
      <c r="I635" s="31"/>
      <c r="J635" s="85" t="s">
        <v>21</v>
      </c>
      <c r="K635" s="85"/>
      <c r="M635" s="49" t="s">
        <v>22</v>
      </c>
      <c r="O635" s="59">
        <f>O615+1</f>
        <v>33</v>
      </c>
      <c r="P635" s="31"/>
      <c r="R635" s="27" t="s">
        <v>0</v>
      </c>
    </row>
    <row r="637" spans="1:19" ht="15.75" x14ac:dyDescent="0.25">
      <c r="D637" s="83" t="str">
        <f>IFERROR(INDEX('كشف عمال'!$C$4:$C$175,MATCH($O635,'كشف عمال'!$A$4:$A$175,0)),"")</f>
        <v>OP</v>
      </c>
      <c r="E637" s="84"/>
      <c r="G637" s="27" t="s">
        <v>24</v>
      </c>
      <c r="H637" s="31"/>
      <c r="I637" s="31"/>
      <c r="J637" s="86" t="str">
        <f>IFERROR(INDEX('كشف عمال'!$B$4:$B$175,MATCH($O635,'كشف عمال'!$A$4:$A$175,0)),"")</f>
        <v>منار حسن محمد</v>
      </c>
      <c r="K637" s="87"/>
      <c r="M637" s="27" t="s">
        <v>1</v>
      </c>
      <c r="O637" s="27">
        <v>1026</v>
      </c>
      <c r="P637" s="31"/>
      <c r="Q637" s="28"/>
      <c r="R637" s="29" t="s">
        <v>25</v>
      </c>
      <c r="S637" s="30"/>
    </row>
    <row r="638" spans="1:19" ht="15.75" thickBot="1" x14ac:dyDescent="0.3">
      <c r="A638" s="34"/>
      <c r="B638" s="34"/>
      <c r="C638" s="31"/>
      <c r="D638" s="31"/>
      <c r="E638" s="36"/>
      <c r="F638" s="31"/>
      <c r="G638" s="36"/>
      <c r="H638" s="31"/>
      <c r="I638" s="34"/>
      <c r="J638" s="34"/>
      <c r="K638" s="31"/>
      <c r="L638" s="31"/>
      <c r="M638" s="31"/>
      <c r="N638" s="31"/>
      <c r="O638" s="31"/>
      <c r="P638" s="31"/>
      <c r="Q638" s="31"/>
      <c r="R638" s="31"/>
      <c r="S638" s="36"/>
    </row>
    <row r="639" spans="1:19" ht="15.75" thickTop="1" x14ac:dyDescent="0.25">
      <c r="A639" s="31"/>
      <c r="B639" s="31"/>
      <c r="C639" s="37"/>
      <c r="D639" s="37"/>
      <c r="F639" s="37"/>
      <c r="H639" s="42"/>
      <c r="K639" s="35"/>
      <c r="L639" s="42"/>
      <c r="M639" s="43"/>
      <c r="N639" s="35"/>
      <c r="O639" s="35"/>
      <c r="P639" s="42"/>
      <c r="Q639" s="43"/>
      <c r="R639" s="35"/>
    </row>
    <row r="640" spans="1:19" x14ac:dyDescent="0.25">
      <c r="E640" s="27"/>
      <c r="G640" s="27" t="s">
        <v>40</v>
      </c>
      <c r="H640" s="40"/>
      <c r="J640" s="27">
        <f>IFERROR(INDEX('كشف عمال'!$P$4:$P$175,MATCH($O635,'كشف عمال'!A$4:A$175,0)),"")</f>
        <v>0</v>
      </c>
      <c r="K640" s="27" t="s">
        <v>34</v>
      </c>
      <c r="L640" s="31"/>
      <c r="M640" s="39"/>
      <c r="N640" s="27"/>
      <c r="O640" s="27" t="s">
        <v>31</v>
      </c>
      <c r="P640" s="32"/>
      <c r="R640" s="26">
        <f>IFERROR(INDEX('كشف عمال'!$I$4:$I$175,MATCH($O635,'كشف عمال'!A$4:A$175,0)),"")</f>
        <v>500</v>
      </c>
      <c r="S640" s="27" t="s">
        <v>26</v>
      </c>
    </row>
    <row r="641" spans="1:19" x14ac:dyDescent="0.25">
      <c r="H641" s="32"/>
      <c r="M641" s="39"/>
      <c r="P641" s="32"/>
      <c r="S641" s="27"/>
    </row>
    <row r="642" spans="1:19" x14ac:dyDescent="0.25">
      <c r="E642" s="27"/>
      <c r="G642" s="27" t="s">
        <v>41</v>
      </c>
      <c r="H642" s="40"/>
      <c r="J642" s="27">
        <v>0</v>
      </c>
      <c r="K642" s="27" t="s">
        <v>35</v>
      </c>
      <c r="L642" s="40"/>
      <c r="N642" s="27">
        <v>0</v>
      </c>
      <c r="O642" s="27" t="s">
        <v>32</v>
      </c>
      <c r="P642" s="32"/>
      <c r="R642" s="26">
        <f>IFERROR(INDEX('كشف عمال'!$J$4:$J$175,MATCH($O635,'كشف عمال'!A$4:A$175,0)),"")</f>
        <v>0</v>
      </c>
      <c r="S642" s="27" t="s">
        <v>27</v>
      </c>
    </row>
    <row r="643" spans="1:19" x14ac:dyDescent="0.25">
      <c r="H643" s="32"/>
      <c r="L643" s="32"/>
      <c r="P643" s="32"/>
    </row>
    <row r="644" spans="1:19" x14ac:dyDescent="0.25">
      <c r="E644" s="27"/>
      <c r="G644" s="27" t="s">
        <v>42</v>
      </c>
      <c r="H644" s="40"/>
      <c r="J644" s="26">
        <f>IFERROR(INDEX('كشف عمال'!$O$4:$O$175,MATCH($O635,'كشف عمال'!A$4:A$175,0)),"")</f>
        <v>0</v>
      </c>
      <c r="K644" s="27" t="s">
        <v>36</v>
      </c>
      <c r="L644" s="31"/>
      <c r="M644" s="38"/>
      <c r="N644" s="27">
        <v>2121</v>
      </c>
      <c r="O644" s="27" t="s">
        <v>33</v>
      </c>
      <c r="P644" s="32"/>
      <c r="R644" s="26">
        <f>IFERROR(INDEX('كشف عمال'!$K$4:$K$175,MATCH($O635,'كشف عمال'!A$4:A$175,0)),"")</f>
        <v>0</v>
      </c>
      <c r="S644" s="27" t="s">
        <v>28</v>
      </c>
    </row>
    <row r="645" spans="1:19" ht="15.75" thickBot="1" x14ac:dyDescent="0.3">
      <c r="B645" s="31"/>
      <c r="D645" s="31"/>
      <c r="E645" s="45"/>
      <c r="F645" s="31"/>
      <c r="G645" s="31"/>
      <c r="H645" s="32"/>
      <c r="I645" s="31"/>
      <c r="J645" s="31"/>
      <c r="K645" s="31"/>
      <c r="L645" s="31"/>
      <c r="M645" s="41"/>
      <c r="N645" s="36"/>
      <c r="O645" s="31"/>
      <c r="P645" s="33"/>
      <c r="R645" s="31"/>
      <c r="S645" s="31"/>
    </row>
    <row r="646" spans="1:19" ht="15.75" thickTop="1" x14ac:dyDescent="0.25">
      <c r="A646" s="31"/>
      <c r="B646" s="31"/>
      <c r="C646" s="31"/>
      <c r="D646" s="31"/>
      <c r="E646" s="44"/>
      <c r="F646" s="31"/>
      <c r="G646" s="44"/>
      <c r="H646" s="32"/>
      <c r="I646" s="39"/>
      <c r="J646" s="44"/>
      <c r="K646" s="31"/>
      <c r="L646" s="31"/>
      <c r="M646" s="43"/>
      <c r="N646" s="37"/>
      <c r="O646" s="35"/>
      <c r="P646" s="32"/>
    </row>
    <row r="647" spans="1:19" x14ac:dyDescent="0.25">
      <c r="E647" s="27"/>
      <c r="G647" s="27" t="s">
        <v>43</v>
      </c>
      <c r="H647" s="40"/>
      <c r="J647" s="27">
        <v>0</v>
      </c>
      <c r="K647" s="27" t="s">
        <v>37</v>
      </c>
      <c r="L647" s="31"/>
      <c r="M647" s="39"/>
      <c r="N647" s="27">
        <f>IFERROR(INDEX('كشف عمال'!$E$4:$E$175,MATCH($O635,'كشف عمال'!A$4:A$175,0))*IFERROR(INDEX('كشف عمال'!$U$4:$U$175,MATCH($O635,'كشف عمال'!A$4:A$175,0)),""),"")</f>
        <v>0</v>
      </c>
      <c r="O647" s="27" t="s">
        <v>3</v>
      </c>
      <c r="P647" s="32"/>
      <c r="R647" s="26">
        <f>IFERROR(INDEX('كشف عمال'!$L$4:$L$175,MATCH($O635,'كشف عمال'!A$4:A$175,0)),"")</f>
        <v>200</v>
      </c>
      <c r="S647" s="27" t="s">
        <v>29</v>
      </c>
    </row>
    <row r="648" spans="1:19" x14ac:dyDescent="0.25">
      <c r="H648" s="32"/>
      <c r="M648" s="39"/>
      <c r="P648" s="32"/>
    </row>
    <row r="649" spans="1:19" x14ac:dyDescent="0.25">
      <c r="H649" s="32"/>
      <c r="J649" s="60">
        <f>IFERROR(INDEX('كشف عمال'!$R$4:$R$175,MATCH($O635,'كشف عمال'!$A$4:$A$175,0)),"")</f>
        <v>0</v>
      </c>
      <c r="K649" s="27" t="s">
        <v>38</v>
      </c>
      <c r="L649" s="31"/>
      <c r="M649" s="38"/>
      <c r="N649" s="61">
        <f>IFERROR(INDEX('كشف عمال'!$Q$4:$Q$175,MATCH($O635,'كشف عمال'!$A$4:$A$175,0)),"")</f>
        <v>0</v>
      </c>
      <c r="O649" s="27" t="s">
        <v>18</v>
      </c>
      <c r="P649" s="32"/>
      <c r="R649" s="26">
        <f>IFERROR(INDEX('كشف عمال'!$H$4:$H$175,MATCH($O635,'كشف عمال'!A$4:A$175,0)),"")</f>
        <v>0</v>
      </c>
      <c r="S649" s="27" t="s">
        <v>30</v>
      </c>
    </row>
    <row r="650" spans="1:19" ht="15.75" thickBot="1" x14ac:dyDescent="0.3">
      <c r="H650" s="32"/>
      <c r="L650" s="32"/>
      <c r="P650" s="32"/>
    </row>
    <row r="651" spans="1:19" ht="15.75" thickTop="1" x14ac:dyDescent="0.25">
      <c r="H651" s="32"/>
      <c r="I651" s="37"/>
      <c r="J651" s="35"/>
      <c r="K651" s="35"/>
      <c r="L651" s="37"/>
      <c r="M651" s="39"/>
      <c r="P651" s="32"/>
    </row>
    <row r="652" spans="1:19" x14ac:dyDescent="0.25">
      <c r="H652" s="32"/>
      <c r="J652" s="26" t="str">
        <f>IFERROR(INDEX('كشف عمال'!$S$4:$S$175,MATCH($O635,'كشف عمال'!A643:A814,0)),"")</f>
        <v/>
      </c>
      <c r="K652" s="27" t="s">
        <v>39</v>
      </c>
      <c r="L652" s="31"/>
      <c r="M652" s="38"/>
      <c r="N652" s="26">
        <f>IFERROR(INDEX('كشف عمال'!$N$4:$N$175,MATCH($O635,'كشف عمال'!$A$4:$A$175,0)),"")</f>
        <v>0</v>
      </c>
      <c r="O652" s="27" t="s">
        <v>15</v>
      </c>
      <c r="P652" s="32"/>
    </row>
    <row r="653" spans="1:19" ht="7.5" customHeight="1" thickBot="1" x14ac:dyDescent="0.3">
      <c r="A653" s="34"/>
      <c r="B653" s="34"/>
      <c r="C653" s="34"/>
      <c r="D653" s="34"/>
      <c r="E653" s="34"/>
      <c r="F653" s="34"/>
      <c r="G653" s="34"/>
      <c r="H653" s="33"/>
      <c r="I653" s="34"/>
      <c r="J653" s="34"/>
      <c r="K653" s="34"/>
      <c r="L653" s="34"/>
      <c r="M653" s="41"/>
      <c r="N653" s="34"/>
      <c r="O653" s="34"/>
      <c r="P653" s="33"/>
      <c r="Q653" s="41"/>
      <c r="R653" s="34"/>
      <c r="S653" s="34"/>
    </row>
    <row r="654" spans="1:19" ht="16.5" thickTop="1" thickBot="1" x14ac:dyDescent="0.3"/>
    <row r="655" spans="1:19" ht="19.5" thickBot="1" x14ac:dyDescent="0.35">
      <c r="A655" s="58">
        <f>IFERROR(INDEX('كشف عمال'!$D$4:$D$175,MATCH($O655,'كشف عمال'!$A$4:$A$175,0)),"")</f>
        <v>0</v>
      </c>
      <c r="C655" s="27" t="s">
        <v>19</v>
      </c>
      <c r="E655" s="27" t="s">
        <v>23</v>
      </c>
      <c r="G655" s="27" t="s">
        <v>20</v>
      </c>
      <c r="H655" s="31"/>
      <c r="I655" s="31"/>
      <c r="J655" s="85" t="s">
        <v>21</v>
      </c>
      <c r="K655" s="85"/>
      <c r="M655" s="49" t="s">
        <v>22</v>
      </c>
      <c r="O655" s="59">
        <f>O635+1</f>
        <v>34</v>
      </c>
      <c r="P655" s="31"/>
      <c r="R655" s="27" t="s">
        <v>0</v>
      </c>
    </row>
    <row r="657" spans="1:19" ht="15.75" x14ac:dyDescent="0.25">
      <c r="D657" s="83" t="str">
        <f>IFERROR(INDEX('كشف عمال'!$C$4:$C$175,MATCH($O655,'كشف عمال'!$A$4:$A$175,0)),"")</f>
        <v>OP</v>
      </c>
      <c r="E657" s="84"/>
      <c r="G657" s="27" t="s">
        <v>24</v>
      </c>
      <c r="H657" s="31"/>
      <c r="I657" s="31"/>
      <c r="J657" s="86" t="str">
        <f>IFERROR(INDEX('كشف عمال'!$B$4:$B$175,MATCH($O655,'كشف عمال'!$A$4:$A$175,0)),"")</f>
        <v>مصطفى جابر على</v>
      </c>
      <c r="K657" s="87"/>
      <c r="M657" s="27" t="s">
        <v>1</v>
      </c>
      <c r="O657" s="27">
        <v>1026</v>
      </c>
      <c r="P657" s="31"/>
      <c r="Q657" s="28"/>
      <c r="R657" s="29" t="s">
        <v>25</v>
      </c>
      <c r="S657" s="30"/>
    </row>
    <row r="658" spans="1:19" ht="15.75" thickBot="1" x14ac:dyDescent="0.3">
      <c r="A658" s="34"/>
      <c r="B658" s="34"/>
      <c r="C658" s="31"/>
      <c r="D658" s="31"/>
      <c r="E658" s="36"/>
      <c r="F658" s="31"/>
      <c r="G658" s="36"/>
      <c r="H658" s="31"/>
      <c r="I658" s="34"/>
      <c r="J658" s="34"/>
      <c r="K658" s="31"/>
      <c r="L658" s="31"/>
      <c r="M658" s="31"/>
      <c r="N658" s="31"/>
      <c r="O658" s="31"/>
      <c r="P658" s="31"/>
      <c r="Q658" s="31"/>
      <c r="R658" s="31"/>
      <c r="S658" s="36"/>
    </row>
    <row r="659" spans="1:19" ht="15.75" thickTop="1" x14ac:dyDescent="0.25">
      <c r="A659" s="31"/>
      <c r="B659" s="31"/>
      <c r="C659" s="37"/>
      <c r="D659" s="37"/>
      <c r="F659" s="37"/>
      <c r="H659" s="42"/>
      <c r="K659" s="35"/>
      <c r="L659" s="42"/>
      <c r="M659" s="43"/>
      <c r="N659" s="35"/>
      <c r="O659" s="35"/>
      <c r="P659" s="42"/>
      <c r="Q659" s="43"/>
      <c r="R659" s="35"/>
    </row>
    <row r="660" spans="1:19" x14ac:dyDescent="0.25">
      <c r="E660" s="27"/>
      <c r="G660" s="27" t="s">
        <v>40</v>
      </c>
      <c r="H660" s="40"/>
      <c r="J660" s="27">
        <f>IFERROR(INDEX('كشف عمال'!$P$4:$P$175,MATCH($O655,'كشف عمال'!A$4:A$175,0)),"")</f>
        <v>0</v>
      </c>
      <c r="K660" s="27" t="s">
        <v>34</v>
      </c>
      <c r="L660" s="31"/>
      <c r="M660" s="39"/>
      <c r="N660" s="27"/>
      <c r="O660" s="27" t="s">
        <v>31</v>
      </c>
      <c r="P660" s="32"/>
      <c r="R660" s="26">
        <f>IFERROR(INDEX('كشف عمال'!$I$4:$I$175,MATCH($O655,'كشف عمال'!A$4:A$175,0)),"")</f>
        <v>500</v>
      </c>
      <c r="S660" s="27" t="s">
        <v>26</v>
      </c>
    </row>
    <row r="661" spans="1:19" x14ac:dyDescent="0.25">
      <c r="H661" s="32"/>
      <c r="M661" s="39"/>
      <c r="P661" s="32"/>
      <c r="S661" s="27"/>
    </row>
    <row r="662" spans="1:19" x14ac:dyDescent="0.25">
      <c r="E662" s="27"/>
      <c r="G662" s="27" t="s">
        <v>41</v>
      </c>
      <c r="H662" s="40"/>
      <c r="J662" s="27">
        <v>0</v>
      </c>
      <c r="K662" s="27" t="s">
        <v>35</v>
      </c>
      <c r="L662" s="40"/>
      <c r="N662" s="27">
        <v>0</v>
      </c>
      <c r="O662" s="27" t="s">
        <v>32</v>
      </c>
      <c r="P662" s="32"/>
      <c r="R662" s="26">
        <f>IFERROR(INDEX('كشف عمال'!$J$4:$J$175,MATCH($O655,'كشف عمال'!A$4:A$175,0)),"")</f>
        <v>0</v>
      </c>
      <c r="S662" s="27" t="s">
        <v>27</v>
      </c>
    </row>
    <row r="663" spans="1:19" x14ac:dyDescent="0.25">
      <c r="H663" s="32"/>
      <c r="L663" s="32"/>
      <c r="P663" s="32"/>
    </row>
    <row r="664" spans="1:19" x14ac:dyDescent="0.25">
      <c r="E664" s="27"/>
      <c r="G664" s="27" t="s">
        <v>42</v>
      </c>
      <c r="H664" s="40"/>
      <c r="J664" s="26">
        <f>IFERROR(INDEX('كشف عمال'!$O$4:$O$175,MATCH($O655,'كشف عمال'!A$4:A$175,0)),"")</f>
        <v>0</v>
      </c>
      <c r="K664" s="27" t="s">
        <v>36</v>
      </c>
      <c r="L664" s="31"/>
      <c r="M664" s="38"/>
      <c r="N664" s="27">
        <v>2121</v>
      </c>
      <c r="O664" s="27" t="s">
        <v>33</v>
      </c>
      <c r="P664" s="32"/>
      <c r="R664" s="26">
        <f>IFERROR(INDEX('كشف عمال'!$K$4:$K$175,MATCH($O655,'كشف عمال'!A$4:A$175,0)),"")</f>
        <v>0</v>
      </c>
      <c r="S664" s="27" t="s">
        <v>28</v>
      </c>
    </row>
    <row r="665" spans="1:19" ht="15.75" thickBot="1" x14ac:dyDescent="0.3">
      <c r="B665" s="31"/>
      <c r="D665" s="31"/>
      <c r="E665" s="45"/>
      <c r="F665" s="31"/>
      <c r="G665" s="31"/>
      <c r="H665" s="32"/>
      <c r="I665" s="31"/>
      <c r="J665" s="31"/>
      <c r="K665" s="31"/>
      <c r="L665" s="31"/>
      <c r="M665" s="41"/>
      <c r="N665" s="36"/>
      <c r="O665" s="31"/>
      <c r="P665" s="33"/>
      <c r="R665" s="31"/>
      <c r="S665" s="31"/>
    </row>
    <row r="666" spans="1:19" ht="15.75" thickTop="1" x14ac:dyDescent="0.25">
      <c r="A666" s="31"/>
      <c r="B666" s="31"/>
      <c r="C666" s="31"/>
      <c r="D666" s="31"/>
      <c r="E666" s="44"/>
      <c r="F666" s="31"/>
      <c r="G666" s="44"/>
      <c r="H666" s="32"/>
      <c r="I666" s="39"/>
      <c r="J666" s="44"/>
      <c r="K666" s="31"/>
      <c r="L666" s="31"/>
      <c r="M666" s="43"/>
      <c r="N666" s="37"/>
      <c r="O666" s="35"/>
      <c r="P666" s="32"/>
    </row>
    <row r="667" spans="1:19" x14ac:dyDescent="0.25">
      <c r="E667" s="27"/>
      <c r="G667" s="27" t="s">
        <v>43</v>
      </c>
      <c r="H667" s="40"/>
      <c r="J667" s="27">
        <v>0</v>
      </c>
      <c r="K667" s="27" t="s">
        <v>37</v>
      </c>
      <c r="L667" s="31"/>
      <c r="M667" s="39"/>
      <c r="N667" s="27">
        <f>IFERROR(INDEX('كشف عمال'!$E$4:$E$175,MATCH($O655,'كشف عمال'!A$4:A$175,0))*IFERROR(INDEX('كشف عمال'!$U$4:$U$175,MATCH($O655,'كشف عمال'!A$4:A$175,0)),""),"")</f>
        <v>0</v>
      </c>
      <c r="O667" s="27" t="s">
        <v>3</v>
      </c>
      <c r="P667" s="32"/>
      <c r="R667" s="26">
        <f>IFERROR(INDEX('كشف عمال'!$L$4:$L$175,MATCH($O655,'كشف عمال'!A$4:A$175,0)),"")</f>
        <v>200</v>
      </c>
      <c r="S667" s="27" t="s">
        <v>29</v>
      </c>
    </row>
    <row r="668" spans="1:19" x14ac:dyDescent="0.25">
      <c r="H668" s="32"/>
      <c r="M668" s="39"/>
      <c r="P668" s="32"/>
    </row>
    <row r="669" spans="1:19" x14ac:dyDescent="0.25">
      <c r="H669" s="32"/>
      <c r="J669" s="60">
        <f>IFERROR(INDEX('كشف عمال'!$R$4:$R$175,MATCH($O655,'كشف عمال'!$A$4:$A$175,0)),"")</f>
        <v>0</v>
      </c>
      <c r="K669" s="27" t="s">
        <v>38</v>
      </c>
      <c r="L669" s="31"/>
      <c r="M669" s="38"/>
      <c r="N669" s="61">
        <f>IFERROR(INDEX('كشف عمال'!$Q$4:$Q$175,MATCH($O655,'كشف عمال'!$A$4:$A$175,0)),"")</f>
        <v>0</v>
      </c>
      <c r="O669" s="27" t="s">
        <v>18</v>
      </c>
      <c r="P669" s="32"/>
      <c r="R669" s="26">
        <f>IFERROR(INDEX('كشف عمال'!$H$4:$H$175,MATCH($O655,'كشف عمال'!A$4:A$175,0)),"")</f>
        <v>0</v>
      </c>
      <c r="S669" s="27" t="s">
        <v>30</v>
      </c>
    </row>
    <row r="670" spans="1:19" ht="15.75" thickBot="1" x14ac:dyDescent="0.3">
      <c r="H670" s="32"/>
      <c r="L670" s="32"/>
      <c r="P670" s="32"/>
    </row>
    <row r="671" spans="1:19" ht="15.75" thickTop="1" x14ac:dyDescent="0.25">
      <c r="H671" s="32"/>
      <c r="I671" s="37"/>
      <c r="J671" s="35"/>
      <c r="K671" s="35"/>
      <c r="L671" s="37"/>
      <c r="M671" s="39"/>
      <c r="P671" s="32"/>
    </row>
    <row r="672" spans="1:19" x14ac:dyDescent="0.25">
      <c r="H672" s="32"/>
      <c r="J672" s="26" t="str">
        <f>IFERROR(INDEX('كشف عمال'!$S$4:$S$175,MATCH($O655,'كشف عمال'!A663:A834,0)),"")</f>
        <v/>
      </c>
      <c r="K672" s="27" t="s">
        <v>39</v>
      </c>
      <c r="L672" s="31"/>
      <c r="M672" s="38"/>
      <c r="N672" s="26">
        <f>IFERROR(INDEX('كشف عمال'!$N$4:$N$175,MATCH($O655,'كشف عمال'!$A$4:$A$175,0)),"")</f>
        <v>0</v>
      </c>
      <c r="O672" s="27" t="s">
        <v>15</v>
      </c>
      <c r="P672" s="32"/>
    </row>
    <row r="673" spans="1:19" ht="9.75" customHeight="1" thickBot="1" x14ac:dyDescent="0.3">
      <c r="A673" s="34"/>
      <c r="B673" s="34"/>
      <c r="C673" s="34"/>
      <c r="D673" s="34"/>
      <c r="E673" s="34"/>
      <c r="F673" s="34"/>
      <c r="G673" s="34"/>
      <c r="H673" s="33"/>
      <c r="I673" s="34"/>
      <c r="J673" s="34"/>
      <c r="K673" s="34"/>
      <c r="L673" s="34"/>
      <c r="M673" s="41"/>
      <c r="N673" s="34"/>
      <c r="O673" s="34"/>
      <c r="P673" s="33"/>
      <c r="Q673" s="41"/>
      <c r="R673" s="34"/>
      <c r="S673" s="34"/>
    </row>
    <row r="674" spans="1:19" ht="16.5" thickTop="1" thickBot="1" x14ac:dyDescent="0.3">
      <c r="Q674" s="37"/>
      <c r="S674" s="37"/>
    </row>
    <row r="675" spans="1:19" ht="19.5" thickBot="1" x14ac:dyDescent="0.35">
      <c r="A675" s="58">
        <f>IFERROR(INDEX('كشف عمال'!$D$4:$D$175,MATCH($O675,'كشف عمال'!$A$4:$A$175,0)),"")</f>
        <v>0</v>
      </c>
      <c r="C675" s="27" t="s">
        <v>19</v>
      </c>
      <c r="E675" s="27" t="s">
        <v>23</v>
      </c>
      <c r="G675" s="27" t="s">
        <v>20</v>
      </c>
      <c r="H675" s="31"/>
      <c r="I675" s="31"/>
      <c r="J675" s="85" t="s">
        <v>21</v>
      </c>
      <c r="K675" s="85"/>
      <c r="M675" s="49" t="s">
        <v>22</v>
      </c>
      <c r="O675" s="59">
        <f>O655+1</f>
        <v>35</v>
      </c>
      <c r="P675" s="31"/>
      <c r="R675" s="27" t="s">
        <v>0</v>
      </c>
    </row>
    <row r="677" spans="1:19" ht="15.75" x14ac:dyDescent="0.25">
      <c r="D677" s="83" t="str">
        <f>IFERROR(INDEX('كشف عمال'!$C$4:$C$175,MATCH($O675,'كشف عمال'!$A$4:$A$175,0)),"")</f>
        <v>OP</v>
      </c>
      <c r="E677" s="84"/>
      <c r="G677" s="27" t="s">
        <v>24</v>
      </c>
      <c r="H677" s="31"/>
      <c r="I677" s="31"/>
      <c r="J677" s="86" t="str">
        <f>IFERROR(INDEX('كشف عمال'!$B$4:$B$175,MATCH($O675,'كشف عمال'!$A$4:$A$175,0)),"")</f>
        <v>حسام مجدى محمد محمد</v>
      </c>
      <c r="K677" s="87"/>
      <c r="M677" s="27" t="s">
        <v>1</v>
      </c>
      <c r="O677" s="27">
        <v>1026</v>
      </c>
      <c r="P677" s="31"/>
      <c r="Q677" s="28"/>
      <c r="R677" s="29" t="s">
        <v>25</v>
      </c>
      <c r="S677" s="30"/>
    </row>
    <row r="678" spans="1:19" ht="15.75" thickBot="1" x14ac:dyDescent="0.3">
      <c r="A678" s="34"/>
      <c r="B678" s="34"/>
      <c r="C678" s="31"/>
      <c r="D678" s="31"/>
      <c r="E678" s="36"/>
      <c r="F678" s="31"/>
      <c r="G678" s="36"/>
      <c r="H678" s="31"/>
      <c r="I678" s="34"/>
      <c r="J678" s="34"/>
      <c r="K678" s="31"/>
      <c r="L678" s="31"/>
      <c r="M678" s="31"/>
      <c r="N678" s="31"/>
      <c r="O678" s="31"/>
      <c r="P678" s="31"/>
      <c r="Q678" s="31"/>
      <c r="R678" s="31"/>
      <c r="S678" s="36"/>
    </row>
    <row r="679" spans="1:19" ht="15.75" thickTop="1" x14ac:dyDescent="0.25">
      <c r="A679" s="31"/>
      <c r="B679" s="31"/>
      <c r="C679" s="37"/>
      <c r="D679" s="37"/>
      <c r="F679" s="37"/>
      <c r="H679" s="42"/>
      <c r="K679" s="35"/>
      <c r="L679" s="42"/>
      <c r="M679" s="43"/>
      <c r="N679" s="35"/>
      <c r="O679" s="35"/>
      <c r="P679" s="42"/>
      <c r="Q679" s="43"/>
      <c r="R679" s="35"/>
    </row>
    <row r="680" spans="1:19" x14ac:dyDescent="0.25">
      <c r="E680" s="27"/>
      <c r="G680" s="27" t="s">
        <v>40</v>
      </c>
      <c r="H680" s="40"/>
      <c r="J680" s="27">
        <f>IFERROR(INDEX('كشف عمال'!$P$4:$P$175,MATCH($O675,'كشف عمال'!A$4:A$175,0)),"")</f>
        <v>0</v>
      </c>
      <c r="K680" s="27" t="s">
        <v>34</v>
      </c>
      <c r="L680" s="31"/>
      <c r="M680" s="39"/>
      <c r="N680" s="27"/>
      <c r="O680" s="27" t="s">
        <v>31</v>
      </c>
      <c r="P680" s="32"/>
      <c r="R680" s="26">
        <f>IFERROR(INDEX('كشف عمال'!$I$4:$I$175,MATCH($O675,'كشف عمال'!A$4:A$175,0)),"")</f>
        <v>500</v>
      </c>
      <c r="S680" s="27" t="s">
        <v>26</v>
      </c>
    </row>
    <row r="681" spans="1:19" x14ac:dyDescent="0.25">
      <c r="H681" s="32"/>
      <c r="M681" s="39"/>
      <c r="P681" s="32"/>
      <c r="S681" s="27"/>
    </row>
    <row r="682" spans="1:19" x14ac:dyDescent="0.25">
      <c r="E682" s="27"/>
      <c r="G682" s="27" t="s">
        <v>41</v>
      </c>
      <c r="H682" s="40"/>
      <c r="J682" s="27">
        <v>0</v>
      </c>
      <c r="K682" s="27" t="s">
        <v>35</v>
      </c>
      <c r="L682" s="40"/>
      <c r="N682" s="27">
        <v>0</v>
      </c>
      <c r="O682" s="27" t="s">
        <v>32</v>
      </c>
      <c r="P682" s="32"/>
      <c r="R682" s="26">
        <f>IFERROR(INDEX('كشف عمال'!$J$4:$J$175,MATCH($O675,'كشف عمال'!A$4:A$175,0)),"")</f>
        <v>0</v>
      </c>
      <c r="S682" s="27" t="s">
        <v>27</v>
      </c>
    </row>
    <row r="683" spans="1:19" x14ac:dyDescent="0.25">
      <c r="H683" s="32"/>
      <c r="L683" s="32"/>
      <c r="P683" s="32"/>
    </row>
    <row r="684" spans="1:19" x14ac:dyDescent="0.25">
      <c r="E684" s="27"/>
      <c r="G684" s="27" t="s">
        <v>42</v>
      </c>
      <c r="H684" s="40"/>
      <c r="J684" s="26">
        <f>IFERROR(INDEX('كشف عمال'!$O$4:$O$175,MATCH($O675,'كشف عمال'!A$4:A$175,0)),"")</f>
        <v>0</v>
      </c>
      <c r="K684" s="27" t="s">
        <v>36</v>
      </c>
      <c r="L684" s="31"/>
      <c r="M684" s="38"/>
      <c r="N684" s="27">
        <v>2121</v>
      </c>
      <c r="O684" s="27" t="s">
        <v>33</v>
      </c>
      <c r="P684" s="32"/>
      <c r="R684" s="26">
        <f>IFERROR(INDEX('كشف عمال'!$K$4:$K$175,MATCH($O675,'كشف عمال'!A$4:A$175,0)),"")</f>
        <v>0</v>
      </c>
      <c r="S684" s="27" t="s">
        <v>28</v>
      </c>
    </row>
    <row r="685" spans="1:19" ht="15.75" thickBot="1" x14ac:dyDescent="0.3">
      <c r="B685" s="31"/>
      <c r="D685" s="31"/>
      <c r="E685" s="45"/>
      <c r="F685" s="31"/>
      <c r="G685" s="31"/>
      <c r="H685" s="32"/>
      <c r="I685" s="31"/>
      <c r="J685" s="31"/>
      <c r="K685" s="31"/>
      <c r="L685" s="31"/>
      <c r="M685" s="41"/>
      <c r="N685" s="36"/>
      <c r="O685" s="31"/>
      <c r="P685" s="33"/>
      <c r="R685" s="31"/>
      <c r="S685" s="31"/>
    </row>
    <row r="686" spans="1:19" ht="15.75" thickTop="1" x14ac:dyDescent="0.25">
      <c r="A686" s="31"/>
      <c r="B686" s="31"/>
      <c r="C686" s="31"/>
      <c r="D686" s="31"/>
      <c r="E686" s="44"/>
      <c r="F686" s="31"/>
      <c r="G686" s="44"/>
      <c r="H686" s="32"/>
      <c r="I686" s="39"/>
      <c r="J686" s="44"/>
      <c r="K686" s="31"/>
      <c r="L686" s="31"/>
      <c r="M686" s="43"/>
      <c r="N686" s="37"/>
      <c r="O686" s="35"/>
      <c r="P686" s="32"/>
    </row>
    <row r="687" spans="1:19" x14ac:dyDescent="0.25">
      <c r="E687" s="27"/>
      <c r="G687" s="27" t="s">
        <v>43</v>
      </c>
      <c r="H687" s="40"/>
      <c r="J687" s="27">
        <v>0</v>
      </c>
      <c r="K687" s="27" t="s">
        <v>37</v>
      </c>
      <c r="L687" s="31"/>
      <c r="M687" s="39"/>
      <c r="N687" s="27">
        <f>IFERROR(INDEX('كشف عمال'!$E$4:$E$175,MATCH($O675,'كشف عمال'!A$4:A$175,0))*IFERROR(INDEX('كشف عمال'!$U$4:$U$175,MATCH($O675,'كشف عمال'!A$4:A$175,0)),""),"")</f>
        <v>0</v>
      </c>
      <c r="O687" s="27" t="s">
        <v>3</v>
      </c>
      <c r="P687" s="32"/>
      <c r="R687" s="26">
        <f>IFERROR(INDEX('كشف عمال'!$L$4:$L$175,MATCH($O675,'كشف عمال'!A$4:A$175,0)),"")</f>
        <v>200</v>
      </c>
      <c r="S687" s="27" t="s">
        <v>29</v>
      </c>
    </row>
    <row r="688" spans="1:19" x14ac:dyDescent="0.25">
      <c r="H688" s="32"/>
      <c r="M688" s="39"/>
      <c r="P688" s="32"/>
    </row>
    <row r="689" spans="1:19" x14ac:dyDescent="0.25">
      <c r="H689" s="32"/>
      <c r="J689" s="60">
        <f>IFERROR(INDEX('كشف عمال'!$R$4:$R$175,MATCH($O675,'كشف عمال'!$A$4:$A$175,0)),"")</f>
        <v>0</v>
      </c>
      <c r="K689" s="27" t="s">
        <v>38</v>
      </c>
      <c r="L689" s="31"/>
      <c r="M689" s="38"/>
      <c r="N689" s="61">
        <f>IFERROR(INDEX('كشف عمال'!$Q$4:$Q$175,MATCH($O675,'كشف عمال'!$A$4:$A$175,0)),"")</f>
        <v>0</v>
      </c>
      <c r="O689" s="27" t="s">
        <v>18</v>
      </c>
      <c r="P689" s="32"/>
      <c r="R689" s="26">
        <f>IFERROR(INDEX('كشف عمال'!$H$4:$H$175,MATCH($O675,'كشف عمال'!A$4:A$175,0)),"")</f>
        <v>0</v>
      </c>
      <c r="S689" s="27" t="s">
        <v>30</v>
      </c>
    </row>
    <row r="690" spans="1:19" ht="15.75" thickBot="1" x14ac:dyDescent="0.3">
      <c r="H690" s="32"/>
      <c r="L690" s="32"/>
      <c r="P690" s="32"/>
    </row>
    <row r="691" spans="1:19" ht="15.75" thickTop="1" x14ac:dyDescent="0.25">
      <c r="H691" s="32"/>
      <c r="I691" s="37"/>
      <c r="J691" s="35"/>
      <c r="K691" s="35"/>
      <c r="L691" s="37"/>
      <c r="M691" s="39"/>
      <c r="P691" s="32"/>
    </row>
    <row r="692" spans="1:19" x14ac:dyDescent="0.25">
      <c r="H692" s="32"/>
      <c r="J692" s="26" t="str">
        <f>IFERROR(INDEX('كشف عمال'!$S$4:$S$175,MATCH($O675,'كشف عمال'!A683:A854,0)),"")</f>
        <v/>
      </c>
      <c r="K692" s="27" t="s">
        <v>39</v>
      </c>
      <c r="L692" s="31"/>
      <c r="M692" s="38"/>
      <c r="N692" s="26">
        <f>IFERROR(INDEX('كشف عمال'!$N$4:$N$175,MATCH($O675,'كشف عمال'!$A$4:$A$175,0)),"")</f>
        <v>0</v>
      </c>
      <c r="O692" s="27" t="s">
        <v>15</v>
      </c>
      <c r="P692" s="32"/>
    </row>
    <row r="693" spans="1:19" ht="8.25" customHeight="1" thickBot="1" x14ac:dyDescent="0.3">
      <c r="A693" s="34"/>
      <c r="B693" s="34"/>
      <c r="C693" s="34"/>
      <c r="D693" s="34"/>
      <c r="E693" s="34"/>
      <c r="F693" s="34"/>
      <c r="G693" s="34"/>
      <c r="H693" s="33"/>
      <c r="I693" s="34"/>
      <c r="J693" s="34"/>
      <c r="K693" s="34"/>
      <c r="L693" s="34"/>
      <c r="M693" s="41"/>
      <c r="N693" s="34"/>
      <c r="O693" s="34"/>
      <c r="P693" s="33"/>
      <c r="Q693" s="41"/>
      <c r="R693" s="34"/>
      <c r="S693" s="34"/>
    </row>
    <row r="694" spans="1:19" ht="16.5" thickTop="1" thickBot="1" x14ac:dyDescent="0.3">
      <c r="Q694" s="37"/>
    </row>
    <row r="695" spans="1:19" ht="19.5" thickBot="1" x14ac:dyDescent="0.35">
      <c r="A695" s="58">
        <f>IFERROR(INDEX('كشف عمال'!$D$4:$D$175,MATCH($O695,'كشف عمال'!$A$4:$A$175,0)),"")</f>
        <v>0</v>
      </c>
      <c r="C695" s="27" t="s">
        <v>19</v>
      </c>
      <c r="E695" s="27" t="s">
        <v>23</v>
      </c>
      <c r="G695" s="27" t="s">
        <v>20</v>
      </c>
      <c r="H695" s="31"/>
      <c r="I695" s="31"/>
      <c r="J695" s="85" t="s">
        <v>21</v>
      </c>
      <c r="K695" s="85"/>
      <c r="M695" s="49" t="s">
        <v>22</v>
      </c>
      <c r="O695" s="59">
        <f>O675+1</f>
        <v>36</v>
      </c>
      <c r="P695" s="31"/>
      <c r="R695" s="27" t="s">
        <v>0</v>
      </c>
    </row>
    <row r="697" spans="1:19" ht="15.75" x14ac:dyDescent="0.25">
      <c r="D697" s="83" t="str">
        <f>IFERROR(INDEX('كشف عمال'!$C$4:$C$175,MATCH($O695,'كشف عمال'!$A$4:$A$175,0)),"")</f>
        <v>مكوى</v>
      </c>
      <c r="E697" s="84"/>
      <c r="G697" s="27" t="s">
        <v>24</v>
      </c>
      <c r="H697" s="31"/>
      <c r="I697" s="31"/>
      <c r="J697" s="86" t="str">
        <f>IFERROR(INDEX('كشف عمال'!$B$4:$B$175,MATCH($O695,'كشف عمال'!$A$4:$A$175,0)),"")</f>
        <v>احمد اشرف محمد احمد</v>
      </c>
      <c r="K697" s="87"/>
      <c r="M697" s="27" t="s">
        <v>1</v>
      </c>
      <c r="O697" s="27">
        <v>1026</v>
      </c>
      <c r="P697" s="31"/>
      <c r="Q697" s="28"/>
      <c r="R697" s="29" t="s">
        <v>25</v>
      </c>
      <c r="S697" s="30"/>
    </row>
    <row r="698" spans="1:19" ht="15.75" thickBot="1" x14ac:dyDescent="0.3">
      <c r="A698" s="34"/>
      <c r="B698" s="34"/>
      <c r="C698" s="31"/>
      <c r="D698" s="31"/>
      <c r="E698" s="36"/>
      <c r="F698" s="31"/>
      <c r="G698" s="36"/>
      <c r="H698" s="31"/>
      <c r="I698" s="34"/>
      <c r="J698" s="34"/>
      <c r="K698" s="31"/>
      <c r="L698" s="31"/>
      <c r="M698" s="31"/>
      <c r="N698" s="31"/>
      <c r="O698" s="31"/>
      <c r="P698" s="31"/>
      <c r="Q698" s="31"/>
      <c r="R698" s="31"/>
      <c r="S698" s="36"/>
    </row>
    <row r="699" spans="1:19" ht="15.75" thickTop="1" x14ac:dyDescent="0.25">
      <c r="A699" s="31"/>
      <c r="B699" s="31"/>
      <c r="C699" s="37"/>
      <c r="D699" s="37"/>
      <c r="F699" s="37"/>
      <c r="H699" s="42"/>
      <c r="K699" s="35"/>
      <c r="L699" s="42"/>
      <c r="M699" s="43"/>
      <c r="N699" s="35"/>
      <c r="O699" s="35"/>
      <c r="P699" s="42"/>
      <c r="Q699" s="43"/>
      <c r="R699" s="35"/>
    </row>
    <row r="700" spans="1:19" x14ac:dyDescent="0.25">
      <c r="E700" s="27"/>
      <c r="G700" s="27" t="s">
        <v>40</v>
      </c>
      <c r="H700" s="40"/>
      <c r="J700" s="27">
        <f>IFERROR(INDEX('كشف عمال'!$P$4:$P$175,MATCH($O695,'كشف عمال'!A$4:A$175,0)),"")</f>
        <v>0</v>
      </c>
      <c r="K700" s="27" t="s">
        <v>34</v>
      </c>
      <c r="L700" s="31"/>
      <c r="M700" s="39"/>
      <c r="N700" s="27"/>
      <c r="O700" s="27" t="s">
        <v>31</v>
      </c>
      <c r="P700" s="32"/>
      <c r="R700" s="26">
        <f>IFERROR(INDEX('كشف عمال'!$I$4:$I$175,MATCH($O695,'كشف عمال'!A$4:A$175,0)),"")</f>
        <v>500</v>
      </c>
      <c r="S700" s="27" t="s">
        <v>26</v>
      </c>
    </row>
    <row r="701" spans="1:19" x14ac:dyDescent="0.25">
      <c r="H701" s="32"/>
      <c r="M701" s="39"/>
      <c r="P701" s="32"/>
      <c r="S701" s="27"/>
    </row>
    <row r="702" spans="1:19" x14ac:dyDescent="0.25">
      <c r="E702" s="27"/>
      <c r="G702" s="27" t="s">
        <v>41</v>
      </c>
      <c r="H702" s="40"/>
      <c r="J702" s="27">
        <v>0</v>
      </c>
      <c r="K702" s="27" t="s">
        <v>35</v>
      </c>
      <c r="L702" s="40"/>
      <c r="N702" s="27">
        <v>0</v>
      </c>
      <c r="O702" s="27" t="s">
        <v>32</v>
      </c>
      <c r="P702" s="32"/>
      <c r="R702" s="26">
        <f>IFERROR(INDEX('كشف عمال'!$J$4:$J$175,MATCH($O695,'كشف عمال'!A$4:A$175,0)),"")</f>
        <v>0</v>
      </c>
      <c r="S702" s="27" t="s">
        <v>27</v>
      </c>
    </row>
    <row r="703" spans="1:19" x14ac:dyDescent="0.25">
      <c r="H703" s="32"/>
      <c r="L703" s="32"/>
      <c r="P703" s="32"/>
    </row>
    <row r="704" spans="1:19" x14ac:dyDescent="0.25">
      <c r="E704" s="27"/>
      <c r="G704" s="27" t="s">
        <v>42</v>
      </c>
      <c r="H704" s="40"/>
      <c r="J704" s="26">
        <f>IFERROR(INDEX('كشف عمال'!$O$4:$O$175,MATCH($O695,'كشف عمال'!A$4:A$175,0)),"")</f>
        <v>0</v>
      </c>
      <c r="K704" s="27" t="s">
        <v>36</v>
      </c>
      <c r="L704" s="31"/>
      <c r="M704" s="38"/>
      <c r="N704" s="27">
        <v>2121</v>
      </c>
      <c r="O704" s="27" t="s">
        <v>33</v>
      </c>
      <c r="P704" s="32"/>
      <c r="R704" s="26">
        <f>IFERROR(INDEX('كشف عمال'!$K$4:$K$175,MATCH($O695,'كشف عمال'!A$4:A$175,0)),"")</f>
        <v>0</v>
      </c>
      <c r="S704" s="27" t="s">
        <v>28</v>
      </c>
    </row>
    <row r="705" spans="1:19" ht="15.75" thickBot="1" x14ac:dyDescent="0.3">
      <c r="B705" s="31"/>
      <c r="D705" s="31"/>
      <c r="E705" s="45"/>
      <c r="F705" s="31"/>
      <c r="G705" s="31"/>
      <c r="H705" s="32"/>
      <c r="I705" s="31"/>
      <c r="J705" s="31"/>
      <c r="K705" s="31"/>
      <c r="L705" s="31"/>
      <c r="M705" s="41"/>
      <c r="N705" s="36"/>
      <c r="O705" s="31"/>
      <c r="P705" s="33"/>
      <c r="R705" s="31"/>
      <c r="S705" s="31"/>
    </row>
    <row r="706" spans="1:19" ht="15.75" thickTop="1" x14ac:dyDescent="0.25">
      <c r="A706" s="31"/>
      <c r="B706" s="31"/>
      <c r="C706" s="31"/>
      <c r="D706" s="31"/>
      <c r="E706" s="44"/>
      <c r="F706" s="31"/>
      <c r="G706" s="44"/>
      <c r="H706" s="32"/>
      <c r="I706" s="39"/>
      <c r="J706" s="44"/>
      <c r="K706" s="31"/>
      <c r="L706" s="31"/>
      <c r="M706" s="43"/>
      <c r="N706" s="37"/>
      <c r="O706" s="35"/>
      <c r="P706" s="32"/>
    </row>
    <row r="707" spans="1:19" x14ac:dyDescent="0.25">
      <c r="E707" s="27"/>
      <c r="G707" s="27" t="s">
        <v>43</v>
      </c>
      <c r="H707" s="40"/>
      <c r="J707" s="27">
        <v>0</v>
      </c>
      <c r="K707" s="27" t="s">
        <v>37</v>
      </c>
      <c r="L707" s="31"/>
      <c r="M707" s="39"/>
      <c r="N707" s="27">
        <f>IFERROR(INDEX('كشف عمال'!$E$4:$E$175,MATCH($O695,'كشف عمال'!A$4:A$175,0))*IFERROR(INDEX('كشف عمال'!$U$4:$U$175,MATCH($O695,'كشف عمال'!A$4:A$175,0)),""),"")</f>
        <v>0</v>
      </c>
      <c r="O707" s="27" t="s">
        <v>3</v>
      </c>
      <c r="P707" s="32"/>
      <c r="R707" s="26">
        <f>IFERROR(INDEX('كشف عمال'!$L$4:$L$175,MATCH($O695,'كشف عمال'!A$4:A$175,0)),"")</f>
        <v>200</v>
      </c>
      <c r="S707" s="27" t="s">
        <v>29</v>
      </c>
    </row>
    <row r="708" spans="1:19" x14ac:dyDescent="0.25">
      <c r="H708" s="32"/>
      <c r="M708" s="39"/>
      <c r="P708" s="32"/>
    </row>
    <row r="709" spans="1:19" x14ac:dyDescent="0.25">
      <c r="H709" s="32"/>
      <c r="J709" s="60">
        <f>IFERROR(INDEX('كشف عمال'!$R$4:$R$175,MATCH($O695,'كشف عمال'!$A$4:$A$175,0)),"")</f>
        <v>0</v>
      </c>
      <c r="K709" s="27" t="s">
        <v>38</v>
      </c>
      <c r="L709" s="31"/>
      <c r="M709" s="38"/>
      <c r="N709" s="61">
        <f>IFERROR(INDEX('كشف عمال'!$Q$4:$Q$175,MATCH($O695,'كشف عمال'!$A$4:$A$175,0)),"")</f>
        <v>0</v>
      </c>
      <c r="O709" s="27" t="s">
        <v>18</v>
      </c>
      <c r="P709" s="32"/>
      <c r="R709" s="26">
        <f>IFERROR(INDEX('كشف عمال'!$H$4:$H$175,MATCH($O695,'كشف عمال'!A$4:A$175,0)),"")</f>
        <v>0</v>
      </c>
      <c r="S709" s="27" t="s">
        <v>30</v>
      </c>
    </row>
    <row r="710" spans="1:19" ht="15.75" thickBot="1" x14ac:dyDescent="0.3">
      <c r="H710" s="32"/>
      <c r="L710" s="32"/>
      <c r="P710" s="32"/>
    </row>
    <row r="711" spans="1:19" ht="15.75" thickTop="1" x14ac:dyDescent="0.25">
      <c r="H711" s="32"/>
      <c r="I711" s="37"/>
      <c r="J711" s="35"/>
      <c r="K711" s="35"/>
      <c r="L711" s="37"/>
      <c r="M711" s="39"/>
      <c r="P711" s="32"/>
    </row>
    <row r="712" spans="1:19" x14ac:dyDescent="0.25">
      <c r="H712" s="32"/>
      <c r="J712" s="26" t="str">
        <f>IFERROR(INDEX('كشف عمال'!$S$4:$S$175,MATCH($O695,'كشف عمال'!A703:A874,0)),"")</f>
        <v/>
      </c>
      <c r="K712" s="27" t="s">
        <v>39</v>
      </c>
      <c r="L712" s="31"/>
      <c r="M712" s="38"/>
      <c r="N712" s="26">
        <f>IFERROR(INDEX('كشف عمال'!$N$4:$N$175,MATCH($O695,'كشف عمال'!$A$4:$A$175,0)),"")</f>
        <v>0</v>
      </c>
      <c r="O712" s="27" t="s">
        <v>15</v>
      </c>
      <c r="P712" s="32"/>
    </row>
    <row r="713" spans="1:19" ht="8.25" customHeight="1" thickBot="1" x14ac:dyDescent="0.3">
      <c r="A713" s="34"/>
      <c r="B713" s="34"/>
      <c r="C713" s="34"/>
      <c r="D713" s="34"/>
      <c r="E713" s="34"/>
      <c r="F713" s="34"/>
      <c r="G713" s="34"/>
      <c r="H713" s="33"/>
      <c r="I713" s="34"/>
      <c r="J713" s="34"/>
      <c r="K713" s="34"/>
      <c r="L713" s="34"/>
      <c r="M713" s="41"/>
      <c r="N713" s="34"/>
      <c r="O713" s="34"/>
      <c r="P713" s="33"/>
      <c r="Q713" s="41"/>
      <c r="R713" s="34"/>
      <c r="S713" s="34"/>
    </row>
    <row r="714" spans="1:19" ht="16.5" thickTop="1" thickBot="1" x14ac:dyDescent="0.3"/>
    <row r="715" spans="1:19" ht="19.5" thickBot="1" x14ac:dyDescent="0.35">
      <c r="A715" s="58">
        <f>IFERROR(INDEX('كشف عمال'!$D$4:$D$175,MATCH($O715,'كشف عمال'!$A$4:$A$175,0)),"")</f>
        <v>0</v>
      </c>
      <c r="C715" s="27" t="s">
        <v>19</v>
      </c>
      <c r="E715" s="27" t="s">
        <v>23</v>
      </c>
      <c r="G715" s="27" t="s">
        <v>20</v>
      </c>
      <c r="H715" s="31"/>
      <c r="I715" s="31"/>
      <c r="J715" s="85" t="s">
        <v>21</v>
      </c>
      <c r="K715" s="85"/>
      <c r="M715" s="49" t="s">
        <v>22</v>
      </c>
      <c r="O715" s="59">
        <f>O695+1</f>
        <v>37</v>
      </c>
      <c r="P715" s="31"/>
      <c r="R715" s="27" t="s">
        <v>0</v>
      </c>
    </row>
    <row r="717" spans="1:19" ht="15.75" x14ac:dyDescent="0.25">
      <c r="D717" s="83" t="str">
        <f>IFERROR(INDEX('كشف عمال'!$C$4:$C$175,MATCH($O715,'كشف عمال'!$A$4:$A$175,0)),"")</f>
        <v>مساعد</v>
      </c>
      <c r="E717" s="84"/>
      <c r="G717" s="27" t="s">
        <v>24</v>
      </c>
      <c r="H717" s="31"/>
      <c r="I717" s="31"/>
      <c r="J717" s="86" t="str">
        <f>IFERROR(INDEX('كشف عمال'!$B$4:$B$175,MATCH($O715,'كشف عمال'!$A$4:$A$175,0)),"")</f>
        <v>محمد السيد ضاحى خليل</v>
      </c>
      <c r="K717" s="87"/>
      <c r="M717" s="27" t="s">
        <v>1</v>
      </c>
      <c r="O717" s="27">
        <v>1026</v>
      </c>
      <c r="P717" s="31"/>
      <c r="Q717" s="28"/>
      <c r="R717" s="29" t="s">
        <v>25</v>
      </c>
      <c r="S717" s="30"/>
    </row>
    <row r="718" spans="1:19" ht="15.75" thickBot="1" x14ac:dyDescent="0.3">
      <c r="A718" s="34"/>
      <c r="B718" s="34"/>
      <c r="C718" s="31"/>
      <c r="D718" s="31"/>
      <c r="E718" s="36"/>
      <c r="F718" s="31"/>
      <c r="G718" s="36"/>
      <c r="H718" s="31"/>
      <c r="I718" s="34"/>
      <c r="J718" s="34"/>
      <c r="K718" s="31"/>
      <c r="L718" s="31"/>
      <c r="M718" s="31"/>
      <c r="N718" s="31"/>
      <c r="O718" s="31"/>
      <c r="P718" s="31"/>
      <c r="Q718" s="31"/>
      <c r="R718" s="31"/>
      <c r="S718" s="36"/>
    </row>
    <row r="719" spans="1:19" ht="15.75" thickTop="1" x14ac:dyDescent="0.25">
      <c r="A719" s="31"/>
      <c r="B719" s="31"/>
      <c r="C719" s="37"/>
      <c r="D719" s="37"/>
      <c r="F719" s="37"/>
      <c r="H719" s="42"/>
      <c r="K719" s="35"/>
      <c r="L719" s="42"/>
      <c r="M719" s="43"/>
      <c r="N719" s="35"/>
      <c r="O719" s="35"/>
      <c r="P719" s="42"/>
      <c r="Q719" s="43"/>
      <c r="R719" s="35"/>
    </row>
    <row r="720" spans="1:19" x14ac:dyDescent="0.25">
      <c r="E720" s="27"/>
      <c r="G720" s="27" t="s">
        <v>40</v>
      </c>
      <c r="H720" s="40"/>
      <c r="J720" s="27">
        <f>IFERROR(INDEX('كشف عمال'!$P$4:$P$175,MATCH($O715,'كشف عمال'!A$4:A$175,0)),"")</f>
        <v>0</v>
      </c>
      <c r="K720" s="27" t="s">
        <v>34</v>
      </c>
      <c r="L720" s="31"/>
      <c r="M720" s="39"/>
      <c r="N720" s="27"/>
      <c r="O720" s="27" t="s">
        <v>31</v>
      </c>
      <c r="P720" s="32"/>
      <c r="R720" s="26">
        <f>IFERROR(INDEX('كشف عمال'!$I$4:$I$175,MATCH($O715,'كشف عمال'!A$4:A$175,0)),"")</f>
        <v>500</v>
      </c>
      <c r="S720" s="27" t="s">
        <v>26</v>
      </c>
    </row>
    <row r="721" spans="1:19" x14ac:dyDescent="0.25">
      <c r="H721" s="32"/>
      <c r="M721" s="39"/>
      <c r="P721" s="32"/>
      <c r="S721" s="27"/>
    </row>
    <row r="722" spans="1:19" x14ac:dyDescent="0.25">
      <c r="E722" s="27"/>
      <c r="G722" s="27" t="s">
        <v>41</v>
      </c>
      <c r="H722" s="40"/>
      <c r="J722" s="27">
        <v>0</v>
      </c>
      <c r="K722" s="27" t="s">
        <v>35</v>
      </c>
      <c r="L722" s="40"/>
      <c r="N722" s="27">
        <v>0</v>
      </c>
      <c r="O722" s="27" t="s">
        <v>32</v>
      </c>
      <c r="P722" s="32"/>
      <c r="R722" s="26">
        <f>IFERROR(INDEX('كشف عمال'!$J$4:$J$175,MATCH($O715,'كشف عمال'!A$4:A$175,0)),"")</f>
        <v>0</v>
      </c>
      <c r="S722" s="27" t="s">
        <v>27</v>
      </c>
    </row>
    <row r="723" spans="1:19" x14ac:dyDescent="0.25">
      <c r="H723" s="32"/>
      <c r="L723" s="32"/>
      <c r="P723" s="32"/>
    </row>
    <row r="724" spans="1:19" x14ac:dyDescent="0.25">
      <c r="E724" s="27"/>
      <c r="G724" s="27" t="s">
        <v>42</v>
      </c>
      <c r="H724" s="40"/>
      <c r="J724" s="26">
        <f>IFERROR(INDEX('كشف عمال'!$O$4:$O$175,MATCH($O715,'كشف عمال'!A$4:A$175,0)),"")</f>
        <v>0</v>
      </c>
      <c r="K724" s="27" t="s">
        <v>36</v>
      </c>
      <c r="L724" s="31"/>
      <c r="M724" s="38"/>
      <c r="N724" s="27">
        <v>2121</v>
      </c>
      <c r="O724" s="27" t="s">
        <v>33</v>
      </c>
      <c r="P724" s="32"/>
      <c r="R724" s="26">
        <f>IFERROR(INDEX('كشف عمال'!$K$4:$K$175,MATCH($O715,'كشف عمال'!A$4:A$175,0)),"")</f>
        <v>0</v>
      </c>
      <c r="S724" s="27" t="s">
        <v>28</v>
      </c>
    </row>
    <row r="725" spans="1:19" ht="15.75" thickBot="1" x14ac:dyDescent="0.3">
      <c r="B725" s="31"/>
      <c r="D725" s="31"/>
      <c r="E725" s="45"/>
      <c r="F725" s="31"/>
      <c r="G725" s="31"/>
      <c r="H725" s="32"/>
      <c r="I725" s="31"/>
      <c r="J725" s="31"/>
      <c r="K725" s="31"/>
      <c r="L725" s="31"/>
      <c r="M725" s="41"/>
      <c r="N725" s="36"/>
      <c r="O725" s="31"/>
      <c r="P725" s="33"/>
      <c r="R725" s="31"/>
      <c r="S725" s="31"/>
    </row>
    <row r="726" spans="1:19" ht="15.75" thickTop="1" x14ac:dyDescent="0.25">
      <c r="A726" s="31"/>
      <c r="B726" s="31"/>
      <c r="C726" s="31"/>
      <c r="D726" s="31"/>
      <c r="E726" s="44"/>
      <c r="F726" s="31"/>
      <c r="G726" s="44"/>
      <c r="H726" s="32"/>
      <c r="I726" s="39"/>
      <c r="J726" s="44"/>
      <c r="K726" s="31"/>
      <c r="L726" s="31"/>
      <c r="M726" s="43"/>
      <c r="N726" s="37"/>
      <c r="O726" s="35"/>
      <c r="P726" s="32"/>
    </row>
    <row r="727" spans="1:19" x14ac:dyDescent="0.25">
      <c r="E727" s="27"/>
      <c r="G727" s="27" t="s">
        <v>43</v>
      </c>
      <c r="H727" s="40"/>
      <c r="J727" s="27">
        <v>0</v>
      </c>
      <c r="K727" s="27" t="s">
        <v>37</v>
      </c>
      <c r="L727" s="31"/>
      <c r="M727" s="39"/>
      <c r="N727" s="27">
        <f>IFERROR(INDEX('كشف عمال'!$E$4:$E$175,MATCH($O715,'كشف عمال'!A$4:A$175,0))*IFERROR(INDEX('كشف عمال'!$U$4:$U$175,MATCH($O715,'كشف عمال'!A$4:A$175,0)),""),"")</f>
        <v>0</v>
      </c>
      <c r="O727" s="27" t="s">
        <v>3</v>
      </c>
      <c r="P727" s="32"/>
      <c r="R727" s="26">
        <f>IFERROR(INDEX('كشف عمال'!$L$4:$L$175,MATCH($O715,'كشف عمال'!A$4:A$175,0)),"")</f>
        <v>200</v>
      </c>
      <c r="S727" s="27" t="s">
        <v>29</v>
      </c>
    </row>
    <row r="728" spans="1:19" x14ac:dyDescent="0.25">
      <c r="H728" s="32"/>
      <c r="M728" s="39"/>
      <c r="P728" s="32"/>
    </row>
    <row r="729" spans="1:19" x14ac:dyDescent="0.25">
      <c r="H729" s="32"/>
      <c r="J729" s="60">
        <f>IFERROR(INDEX('كشف عمال'!$R$4:$R$175,MATCH($O715,'كشف عمال'!$A$4:$A$175,0)),"")</f>
        <v>0</v>
      </c>
      <c r="K729" s="27" t="s">
        <v>38</v>
      </c>
      <c r="L729" s="31"/>
      <c r="M729" s="38"/>
      <c r="N729" s="61">
        <f>IFERROR(INDEX('كشف عمال'!$Q$4:$Q$175,MATCH($O715,'كشف عمال'!$A$4:$A$175,0)),"")</f>
        <v>0</v>
      </c>
      <c r="O729" s="27" t="s">
        <v>18</v>
      </c>
      <c r="P729" s="32"/>
      <c r="R729" s="26">
        <f>IFERROR(INDEX('كشف عمال'!$H$4:$H$175,MATCH($O715,'كشف عمال'!A$4:A$175,0)),"")</f>
        <v>0</v>
      </c>
      <c r="S729" s="27" t="s">
        <v>30</v>
      </c>
    </row>
    <row r="730" spans="1:19" ht="15.75" thickBot="1" x14ac:dyDescent="0.3">
      <c r="H730" s="32"/>
      <c r="L730" s="32"/>
      <c r="P730" s="32"/>
    </row>
    <row r="731" spans="1:19" ht="15.75" thickTop="1" x14ac:dyDescent="0.25">
      <c r="H731" s="32"/>
      <c r="I731" s="37"/>
      <c r="J731" s="35"/>
      <c r="K731" s="35"/>
      <c r="L731" s="37"/>
      <c r="M731" s="39"/>
      <c r="P731" s="32"/>
    </row>
    <row r="732" spans="1:19" x14ac:dyDescent="0.25">
      <c r="H732" s="32"/>
      <c r="J732" s="26" t="str">
        <f>IFERROR(INDEX('كشف عمال'!$S$4:$S$175,MATCH($O715,'كشف عمال'!A723:A894,0)),"")</f>
        <v/>
      </c>
      <c r="K732" s="27" t="s">
        <v>39</v>
      </c>
      <c r="L732" s="31"/>
      <c r="M732" s="38"/>
      <c r="N732" s="26">
        <f>IFERROR(INDEX('كشف عمال'!$N$4:$N$175,MATCH($O715,'كشف عمال'!$A$4:$A$175,0)),"")</f>
        <v>0</v>
      </c>
      <c r="O732" s="27" t="s">
        <v>15</v>
      </c>
      <c r="P732" s="32"/>
    </row>
    <row r="733" spans="1:19" ht="9" customHeight="1" thickBot="1" x14ac:dyDescent="0.3">
      <c r="A733" s="34"/>
      <c r="B733" s="34"/>
      <c r="C733" s="34"/>
      <c r="D733" s="34"/>
      <c r="E733" s="34"/>
      <c r="F733" s="34"/>
      <c r="G733" s="34"/>
      <c r="H733" s="33"/>
      <c r="I733" s="34"/>
      <c r="J733" s="34"/>
      <c r="K733" s="34"/>
      <c r="L733" s="34"/>
      <c r="M733" s="41"/>
      <c r="N733" s="34"/>
      <c r="O733" s="34"/>
      <c r="P733" s="33"/>
      <c r="Q733" s="41"/>
      <c r="R733" s="34"/>
      <c r="S733" s="34"/>
    </row>
    <row r="734" spans="1:19" ht="16.5" thickTop="1" thickBot="1" x14ac:dyDescent="0.3">
      <c r="Q734" s="37"/>
      <c r="S734" s="37"/>
    </row>
    <row r="735" spans="1:19" ht="19.5" thickBot="1" x14ac:dyDescent="0.35">
      <c r="A735" s="58">
        <f>IFERROR(INDEX('كشف عمال'!$D$4:$D$175,MATCH($O735,'كشف عمال'!$A$4:$A$175,0)),"")</f>
        <v>0</v>
      </c>
      <c r="C735" s="27" t="s">
        <v>19</v>
      </c>
      <c r="E735" s="27" t="s">
        <v>23</v>
      </c>
      <c r="G735" s="27" t="s">
        <v>20</v>
      </c>
      <c r="H735" s="31"/>
      <c r="I735" s="31"/>
      <c r="J735" s="85" t="s">
        <v>21</v>
      </c>
      <c r="K735" s="85"/>
      <c r="M735" s="49" t="s">
        <v>22</v>
      </c>
      <c r="O735" s="59">
        <f>O715+1</f>
        <v>38</v>
      </c>
      <c r="P735" s="31"/>
      <c r="R735" s="27" t="s">
        <v>0</v>
      </c>
    </row>
    <row r="737" spans="1:19" ht="15.75" x14ac:dyDescent="0.25">
      <c r="D737" s="83" t="str">
        <f>IFERROR(INDEX('كشف عمال'!$C$4:$C$175,MATCH($O735,'كشف عمال'!$A$4:$A$175,0)),"")</f>
        <v>جوده</v>
      </c>
      <c r="E737" s="84"/>
      <c r="G737" s="27" t="s">
        <v>24</v>
      </c>
      <c r="H737" s="31"/>
      <c r="I737" s="31"/>
      <c r="J737" s="86" t="str">
        <f>IFERROR(INDEX('كشف عمال'!$B$4:$B$175,MATCH($O735,'كشف عمال'!$A$4:$A$175,0)),"")</f>
        <v>محمد عمران عزالعرب</v>
      </c>
      <c r="K737" s="87"/>
      <c r="M737" s="27" t="s">
        <v>1</v>
      </c>
      <c r="O737" s="27">
        <v>1026</v>
      </c>
      <c r="P737" s="31"/>
      <c r="Q737" s="28"/>
      <c r="R737" s="29" t="s">
        <v>25</v>
      </c>
      <c r="S737" s="30"/>
    </row>
    <row r="738" spans="1:19" ht="15.75" thickBot="1" x14ac:dyDescent="0.3">
      <c r="A738" s="34"/>
      <c r="B738" s="34"/>
      <c r="C738" s="31"/>
      <c r="D738" s="31"/>
      <c r="E738" s="36"/>
      <c r="F738" s="31"/>
      <c r="G738" s="36"/>
      <c r="H738" s="31"/>
      <c r="I738" s="34"/>
      <c r="J738" s="34"/>
      <c r="K738" s="31"/>
      <c r="L738" s="31"/>
      <c r="M738" s="31"/>
      <c r="N738" s="31"/>
      <c r="O738" s="31"/>
      <c r="P738" s="31"/>
      <c r="Q738" s="31"/>
      <c r="R738" s="31"/>
      <c r="S738" s="36"/>
    </row>
    <row r="739" spans="1:19" ht="15.75" thickTop="1" x14ac:dyDescent="0.25">
      <c r="A739" s="31"/>
      <c r="B739" s="31"/>
      <c r="C739" s="37"/>
      <c r="D739" s="37"/>
      <c r="F739" s="37"/>
      <c r="H739" s="42"/>
      <c r="K739" s="35"/>
      <c r="L739" s="42"/>
      <c r="M739" s="43"/>
      <c r="N739" s="35"/>
      <c r="O739" s="35"/>
      <c r="P739" s="42"/>
      <c r="Q739" s="43"/>
      <c r="R739" s="35"/>
    </row>
    <row r="740" spans="1:19" x14ac:dyDescent="0.25">
      <c r="E740" s="27"/>
      <c r="G740" s="27" t="s">
        <v>40</v>
      </c>
      <c r="H740" s="40"/>
      <c r="J740" s="27">
        <f>IFERROR(INDEX('كشف عمال'!$P$4:$P$175,MATCH($O735,'كشف عمال'!A$4:A$175,0)),"")</f>
        <v>0</v>
      </c>
      <c r="K740" s="27" t="s">
        <v>34</v>
      </c>
      <c r="L740" s="31"/>
      <c r="M740" s="39"/>
      <c r="N740" s="27"/>
      <c r="O740" s="27" t="s">
        <v>31</v>
      </c>
      <c r="P740" s="32"/>
      <c r="R740" s="26">
        <f>IFERROR(INDEX('كشف عمال'!$I$4:$I$175,MATCH($O735,'كشف عمال'!A$4:A$175,0)),"")</f>
        <v>500</v>
      </c>
      <c r="S740" s="27" t="s">
        <v>26</v>
      </c>
    </row>
    <row r="741" spans="1:19" x14ac:dyDescent="0.25">
      <c r="H741" s="32"/>
      <c r="M741" s="39"/>
      <c r="P741" s="32"/>
      <c r="S741" s="27"/>
    </row>
    <row r="742" spans="1:19" x14ac:dyDescent="0.25">
      <c r="E742" s="27"/>
      <c r="G742" s="27" t="s">
        <v>41</v>
      </c>
      <c r="H742" s="40"/>
      <c r="J742" s="27">
        <v>0</v>
      </c>
      <c r="K742" s="27" t="s">
        <v>35</v>
      </c>
      <c r="L742" s="40"/>
      <c r="N742" s="27">
        <v>0</v>
      </c>
      <c r="O742" s="27" t="s">
        <v>32</v>
      </c>
      <c r="P742" s="32"/>
      <c r="R742" s="26">
        <f>IFERROR(INDEX('كشف عمال'!$J$4:$J$175,MATCH($O735,'كشف عمال'!A$4:A$175,0)),"")</f>
        <v>0</v>
      </c>
      <c r="S742" s="27" t="s">
        <v>27</v>
      </c>
    </row>
    <row r="743" spans="1:19" x14ac:dyDescent="0.25">
      <c r="H743" s="32"/>
      <c r="L743" s="32"/>
      <c r="P743" s="32"/>
    </row>
    <row r="744" spans="1:19" x14ac:dyDescent="0.25">
      <c r="E744" s="27"/>
      <c r="G744" s="27" t="s">
        <v>42</v>
      </c>
      <c r="H744" s="40"/>
      <c r="J744" s="26">
        <f>IFERROR(INDEX('كشف عمال'!$O$4:$O$175,MATCH($O735,'كشف عمال'!A$4:A$175,0)),"")</f>
        <v>0</v>
      </c>
      <c r="K744" s="27" t="s">
        <v>36</v>
      </c>
      <c r="L744" s="31"/>
      <c r="M744" s="38"/>
      <c r="N744" s="27">
        <v>2121</v>
      </c>
      <c r="O744" s="27" t="s">
        <v>33</v>
      </c>
      <c r="P744" s="32"/>
      <c r="R744" s="26">
        <f>IFERROR(INDEX('كشف عمال'!$K$4:$K$175,MATCH($O735,'كشف عمال'!A$4:A$175,0)),"")</f>
        <v>0</v>
      </c>
      <c r="S744" s="27" t="s">
        <v>28</v>
      </c>
    </row>
    <row r="745" spans="1:19" ht="15.75" thickBot="1" x14ac:dyDescent="0.3">
      <c r="B745" s="31"/>
      <c r="D745" s="31"/>
      <c r="E745" s="45"/>
      <c r="F745" s="31"/>
      <c r="G745" s="31"/>
      <c r="H745" s="32"/>
      <c r="I745" s="31"/>
      <c r="J745" s="31"/>
      <c r="K745" s="31"/>
      <c r="L745" s="31"/>
      <c r="M745" s="41"/>
      <c r="N745" s="36"/>
      <c r="O745" s="31"/>
      <c r="P745" s="33"/>
      <c r="R745" s="31"/>
      <c r="S745" s="31"/>
    </row>
    <row r="746" spans="1:19" ht="15.75" thickTop="1" x14ac:dyDescent="0.25">
      <c r="A746" s="31"/>
      <c r="B746" s="31"/>
      <c r="C746" s="31"/>
      <c r="D746" s="31"/>
      <c r="E746" s="44"/>
      <c r="F746" s="31"/>
      <c r="G746" s="44"/>
      <c r="H746" s="32"/>
      <c r="I746" s="39"/>
      <c r="J746" s="44"/>
      <c r="K746" s="31"/>
      <c r="L746" s="31"/>
      <c r="M746" s="43"/>
      <c r="N746" s="37"/>
      <c r="O746" s="35"/>
      <c r="P746" s="32"/>
    </row>
    <row r="747" spans="1:19" x14ac:dyDescent="0.25">
      <c r="E747" s="27"/>
      <c r="G747" s="27" t="s">
        <v>43</v>
      </c>
      <c r="H747" s="40"/>
      <c r="J747" s="27">
        <v>0</v>
      </c>
      <c r="K747" s="27" t="s">
        <v>37</v>
      </c>
      <c r="L747" s="31"/>
      <c r="M747" s="39"/>
      <c r="N747" s="27">
        <f>IFERROR(INDEX('كشف عمال'!$E$4:$E$175,MATCH($O735,'كشف عمال'!A$4:A$175,0))*IFERROR(INDEX('كشف عمال'!$U$4:$U$175,MATCH($O735,'كشف عمال'!A$4:A$175,0)),""),"")</f>
        <v>0</v>
      </c>
      <c r="O747" s="27" t="s">
        <v>3</v>
      </c>
      <c r="P747" s="32"/>
      <c r="R747" s="26">
        <f>IFERROR(INDEX('كشف عمال'!$L$4:$L$175,MATCH($O735,'كشف عمال'!A$4:A$175,0)),"")</f>
        <v>200</v>
      </c>
      <c r="S747" s="27" t="s">
        <v>29</v>
      </c>
    </row>
    <row r="748" spans="1:19" x14ac:dyDescent="0.25">
      <c r="H748" s="32"/>
      <c r="M748" s="39"/>
      <c r="P748" s="32"/>
    </row>
    <row r="749" spans="1:19" x14ac:dyDescent="0.25">
      <c r="H749" s="32"/>
      <c r="J749" s="60">
        <f>IFERROR(INDEX('كشف عمال'!$R$4:$R$175,MATCH($O735,'كشف عمال'!$A$4:$A$175,0)),"")</f>
        <v>0</v>
      </c>
      <c r="K749" s="27" t="s">
        <v>38</v>
      </c>
      <c r="L749" s="31"/>
      <c r="M749" s="38"/>
      <c r="N749" s="61">
        <f>IFERROR(INDEX('كشف عمال'!$Q$4:$Q$175,MATCH($O735,'كشف عمال'!$A$4:$A$175,0)),"")</f>
        <v>0</v>
      </c>
      <c r="O749" s="27" t="s">
        <v>18</v>
      </c>
      <c r="P749" s="32"/>
      <c r="R749" s="26">
        <f>IFERROR(INDEX('كشف عمال'!$H$4:$H$175,MATCH($O735,'كشف عمال'!A$4:A$175,0)),"")</f>
        <v>0</v>
      </c>
      <c r="S749" s="27" t="s">
        <v>30</v>
      </c>
    </row>
    <row r="750" spans="1:19" ht="15.75" thickBot="1" x14ac:dyDescent="0.3">
      <c r="H750" s="32"/>
      <c r="L750" s="32"/>
      <c r="P750" s="32"/>
    </row>
    <row r="751" spans="1:19" ht="15.75" thickTop="1" x14ac:dyDescent="0.25">
      <c r="H751" s="32"/>
      <c r="I751" s="37"/>
      <c r="J751" s="35"/>
      <c r="K751" s="35"/>
      <c r="L751" s="37"/>
      <c r="M751" s="39"/>
      <c r="P751" s="32"/>
    </row>
    <row r="752" spans="1:19" x14ac:dyDescent="0.25">
      <c r="H752" s="32"/>
      <c r="J752" s="26" t="str">
        <f>IFERROR(INDEX('كشف عمال'!$S$4:$S$175,MATCH($O735,'كشف عمال'!A743:A914,0)),"")</f>
        <v/>
      </c>
      <c r="K752" s="27" t="s">
        <v>39</v>
      </c>
      <c r="L752" s="31"/>
      <c r="M752" s="38"/>
      <c r="N752" s="26">
        <f>IFERROR(INDEX('كشف عمال'!$N$4:$N$175,MATCH($O735,'كشف عمال'!$A$4:$A$175,0)),"")</f>
        <v>0</v>
      </c>
      <c r="O752" s="27" t="s">
        <v>15</v>
      </c>
      <c r="P752" s="32"/>
    </row>
    <row r="753" spans="1:19" ht="7.5" customHeight="1" thickBot="1" x14ac:dyDescent="0.3">
      <c r="A753" s="34"/>
      <c r="B753" s="34"/>
      <c r="C753" s="34"/>
      <c r="D753" s="34"/>
      <c r="E753" s="34"/>
      <c r="F753" s="34"/>
      <c r="G753" s="34"/>
      <c r="H753" s="33"/>
      <c r="I753" s="34"/>
      <c r="J753" s="34"/>
      <c r="K753" s="34"/>
      <c r="L753" s="34"/>
      <c r="M753" s="41"/>
      <c r="N753" s="34"/>
      <c r="O753" s="34"/>
      <c r="P753" s="33"/>
      <c r="Q753" s="41"/>
      <c r="R753" s="34"/>
      <c r="S753" s="34"/>
    </row>
    <row r="754" spans="1:19" ht="16.5" thickTop="1" thickBot="1" x14ac:dyDescent="0.3">
      <c r="Q754" s="37"/>
    </row>
    <row r="755" spans="1:19" ht="19.5" thickBot="1" x14ac:dyDescent="0.35">
      <c r="A755" s="58">
        <f>IFERROR(INDEX('كشف عمال'!$D$4:$D$175,MATCH($O755,'كشف عمال'!$A$4:$A$175,0)),"")</f>
        <v>0</v>
      </c>
      <c r="C755" s="27" t="s">
        <v>19</v>
      </c>
      <c r="E755" s="27" t="s">
        <v>23</v>
      </c>
      <c r="G755" s="27" t="s">
        <v>20</v>
      </c>
      <c r="H755" s="31"/>
      <c r="I755" s="31"/>
      <c r="J755" s="85" t="s">
        <v>21</v>
      </c>
      <c r="K755" s="85"/>
      <c r="M755" s="49" t="s">
        <v>22</v>
      </c>
      <c r="O755" s="59">
        <f>O735+1</f>
        <v>39</v>
      </c>
      <c r="P755" s="31"/>
      <c r="R755" s="27" t="s">
        <v>0</v>
      </c>
    </row>
    <row r="757" spans="1:19" ht="15.75" x14ac:dyDescent="0.25">
      <c r="D757" s="83" t="str">
        <f>IFERROR(INDEX('كشف عمال'!$C$4:$C$175,MATCH($O755,'كشف عمال'!$A$4:$A$175,0)),"")</f>
        <v>OP</v>
      </c>
      <c r="E757" s="84"/>
      <c r="G757" s="27" t="s">
        <v>24</v>
      </c>
      <c r="H757" s="31"/>
      <c r="I757" s="31"/>
      <c r="J757" s="86" t="str">
        <f>IFERROR(INDEX('كشف عمال'!$B$4:$B$175,MATCH($O755,'كشف عمال'!$A$4:$A$175,0)),"")</f>
        <v>عبدالوهاب ربيع عبدالوهاب</v>
      </c>
      <c r="K757" s="87"/>
      <c r="M757" s="27" t="s">
        <v>1</v>
      </c>
      <c r="O757" s="27">
        <v>1026</v>
      </c>
      <c r="P757" s="31"/>
      <c r="Q757" s="28"/>
      <c r="R757" s="29" t="s">
        <v>25</v>
      </c>
      <c r="S757" s="30"/>
    </row>
    <row r="758" spans="1:19" ht="15.75" thickBot="1" x14ac:dyDescent="0.3">
      <c r="A758" s="34"/>
      <c r="B758" s="34"/>
      <c r="C758" s="31"/>
      <c r="D758" s="31"/>
      <c r="E758" s="36"/>
      <c r="F758" s="31"/>
      <c r="G758" s="36"/>
      <c r="H758" s="31"/>
      <c r="I758" s="34"/>
      <c r="J758" s="34"/>
      <c r="K758" s="31"/>
      <c r="L758" s="31"/>
      <c r="M758" s="31"/>
      <c r="N758" s="31"/>
      <c r="O758" s="31"/>
      <c r="P758" s="31"/>
      <c r="Q758" s="31"/>
      <c r="R758" s="31"/>
      <c r="S758" s="36"/>
    </row>
    <row r="759" spans="1:19" ht="15.75" thickTop="1" x14ac:dyDescent="0.25">
      <c r="A759" s="31"/>
      <c r="B759" s="31"/>
      <c r="C759" s="37"/>
      <c r="D759" s="37"/>
      <c r="F759" s="37"/>
      <c r="H759" s="42"/>
      <c r="K759" s="35"/>
      <c r="L759" s="42"/>
      <c r="M759" s="43"/>
      <c r="N759" s="35"/>
      <c r="O759" s="35"/>
      <c r="P759" s="42"/>
      <c r="Q759" s="43"/>
      <c r="R759" s="35"/>
    </row>
    <row r="760" spans="1:19" x14ac:dyDescent="0.25">
      <c r="E760" s="27"/>
      <c r="G760" s="27" t="s">
        <v>40</v>
      </c>
      <c r="H760" s="40"/>
      <c r="J760" s="27">
        <f>IFERROR(INDEX('كشف عمال'!$P$4:$P$175,MATCH($O755,'كشف عمال'!A$4:A$175,0)),"")</f>
        <v>0</v>
      </c>
      <c r="K760" s="27" t="s">
        <v>34</v>
      </c>
      <c r="L760" s="31"/>
      <c r="M760" s="39"/>
      <c r="N760" s="27"/>
      <c r="O760" s="27" t="s">
        <v>31</v>
      </c>
      <c r="P760" s="32"/>
      <c r="R760" s="26">
        <f>IFERROR(INDEX('كشف عمال'!$I$4:$I$175,MATCH($O755,'كشف عمال'!A$4:A$175,0)),"")</f>
        <v>500</v>
      </c>
      <c r="S760" s="27" t="s">
        <v>26</v>
      </c>
    </row>
    <row r="761" spans="1:19" x14ac:dyDescent="0.25">
      <c r="H761" s="32"/>
      <c r="M761" s="39"/>
      <c r="P761" s="32"/>
      <c r="S761" s="27"/>
    </row>
    <row r="762" spans="1:19" x14ac:dyDescent="0.25">
      <c r="E762" s="27"/>
      <c r="G762" s="27" t="s">
        <v>41</v>
      </c>
      <c r="H762" s="40"/>
      <c r="J762" s="27">
        <v>0</v>
      </c>
      <c r="K762" s="27" t="s">
        <v>35</v>
      </c>
      <c r="L762" s="40"/>
      <c r="N762" s="27">
        <v>0</v>
      </c>
      <c r="O762" s="27" t="s">
        <v>32</v>
      </c>
      <c r="P762" s="32"/>
      <c r="R762" s="26">
        <f>IFERROR(INDEX('كشف عمال'!$J$4:$J$175,MATCH($O755,'كشف عمال'!A$4:A$175,0)),"")</f>
        <v>0</v>
      </c>
      <c r="S762" s="27" t="s">
        <v>27</v>
      </c>
    </row>
    <row r="763" spans="1:19" x14ac:dyDescent="0.25">
      <c r="H763" s="32"/>
      <c r="L763" s="32"/>
      <c r="P763" s="32"/>
    </row>
    <row r="764" spans="1:19" x14ac:dyDescent="0.25">
      <c r="E764" s="27"/>
      <c r="G764" s="27" t="s">
        <v>42</v>
      </c>
      <c r="H764" s="40"/>
      <c r="J764" s="26">
        <f>IFERROR(INDEX('كشف عمال'!$O$4:$O$175,MATCH($O755,'كشف عمال'!A$4:A$175,0)),"")</f>
        <v>0</v>
      </c>
      <c r="K764" s="27" t="s">
        <v>36</v>
      </c>
      <c r="L764" s="31"/>
      <c r="M764" s="38"/>
      <c r="N764" s="27">
        <v>2121</v>
      </c>
      <c r="O764" s="27" t="s">
        <v>33</v>
      </c>
      <c r="P764" s="32"/>
      <c r="R764" s="26">
        <f>IFERROR(INDEX('كشف عمال'!$K$4:$K$175,MATCH($O755,'كشف عمال'!A$4:A$175,0)),"")</f>
        <v>0</v>
      </c>
      <c r="S764" s="27" t="s">
        <v>28</v>
      </c>
    </row>
    <row r="765" spans="1:19" ht="15.75" thickBot="1" x14ac:dyDescent="0.3">
      <c r="B765" s="31"/>
      <c r="D765" s="31"/>
      <c r="E765" s="45"/>
      <c r="F765" s="31"/>
      <c r="G765" s="31"/>
      <c r="H765" s="32"/>
      <c r="I765" s="31"/>
      <c r="J765" s="31"/>
      <c r="K765" s="31"/>
      <c r="L765" s="31"/>
      <c r="M765" s="41"/>
      <c r="N765" s="36"/>
      <c r="O765" s="31"/>
      <c r="P765" s="33"/>
      <c r="R765" s="31"/>
      <c r="S765" s="31"/>
    </row>
    <row r="766" spans="1:19" ht="15.75" thickTop="1" x14ac:dyDescent="0.25">
      <c r="A766" s="31"/>
      <c r="B766" s="31"/>
      <c r="C766" s="31"/>
      <c r="D766" s="31"/>
      <c r="E766" s="44"/>
      <c r="F766" s="31"/>
      <c r="G766" s="44"/>
      <c r="H766" s="32"/>
      <c r="I766" s="39"/>
      <c r="J766" s="44"/>
      <c r="K766" s="31"/>
      <c r="L766" s="31"/>
      <c r="M766" s="43"/>
      <c r="N766" s="37"/>
      <c r="O766" s="35"/>
      <c r="P766" s="32"/>
    </row>
    <row r="767" spans="1:19" x14ac:dyDescent="0.25">
      <c r="E767" s="27"/>
      <c r="G767" s="27" t="s">
        <v>43</v>
      </c>
      <c r="H767" s="40"/>
      <c r="J767" s="27">
        <v>0</v>
      </c>
      <c r="K767" s="27" t="s">
        <v>37</v>
      </c>
      <c r="L767" s="31"/>
      <c r="M767" s="39"/>
      <c r="N767" s="27">
        <f>IFERROR(INDEX('كشف عمال'!$E$4:$E$175,MATCH($O755,'كشف عمال'!A$4:A$175,0))*IFERROR(INDEX('كشف عمال'!$U$4:$U$175,MATCH($O755,'كشف عمال'!A$4:A$175,0)),""),"")</f>
        <v>0</v>
      </c>
      <c r="O767" s="27" t="s">
        <v>3</v>
      </c>
      <c r="P767" s="32"/>
      <c r="R767" s="26">
        <f>IFERROR(INDEX('كشف عمال'!$L$4:$L$175,MATCH($O755,'كشف عمال'!A$4:A$175,0)),"")</f>
        <v>200</v>
      </c>
      <c r="S767" s="27" t="s">
        <v>29</v>
      </c>
    </row>
    <row r="768" spans="1:19" x14ac:dyDescent="0.25">
      <c r="H768" s="32"/>
      <c r="M768" s="39"/>
      <c r="P768" s="32"/>
    </row>
    <row r="769" spans="1:19" x14ac:dyDescent="0.25">
      <c r="H769" s="32"/>
      <c r="J769" s="60">
        <f>IFERROR(INDEX('كشف عمال'!$R$4:$R$175,MATCH($O755,'كشف عمال'!$A$4:$A$175,0)),"")</f>
        <v>0</v>
      </c>
      <c r="K769" s="27" t="s">
        <v>38</v>
      </c>
      <c r="L769" s="31"/>
      <c r="M769" s="38"/>
      <c r="N769" s="61">
        <f>IFERROR(INDEX('كشف عمال'!$Q$4:$Q$175,MATCH($O755,'كشف عمال'!$A$4:$A$175,0)),"")</f>
        <v>0</v>
      </c>
      <c r="O769" s="27" t="s">
        <v>18</v>
      </c>
      <c r="P769" s="32"/>
      <c r="R769" s="26">
        <f>IFERROR(INDEX('كشف عمال'!$H$4:$H$175,MATCH($O755,'كشف عمال'!A$4:A$175,0)),"")</f>
        <v>0</v>
      </c>
      <c r="S769" s="27" t="s">
        <v>30</v>
      </c>
    </row>
    <row r="770" spans="1:19" ht="15.75" thickBot="1" x14ac:dyDescent="0.3">
      <c r="H770" s="32"/>
      <c r="L770" s="32"/>
      <c r="P770" s="32"/>
    </row>
    <row r="771" spans="1:19" ht="15.75" thickTop="1" x14ac:dyDescent="0.25">
      <c r="H771" s="32"/>
      <c r="I771" s="37"/>
      <c r="J771" s="35"/>
      <c r="K771" s="35"/>
      <c r="L771" s="37"/>
      <c r="M771" s="39"/>
      <c r="P771" s="32"/>
    </row>
    <row r="772" spans="1:19" x14ac:dyDescent="0.25">
      <c r="H772" s="32"/>
      <c r="J772" s="26" t="str">
        <f>IFERROR(INDEX('كشف عمال'!$S$4:$S$175,MATCH($O755,'كشف عمال'!A763:A934,0)),"")</f>
        <v/>
      </c>
      <c r="K772" s="27" t="s">
        <v>39</v>
      </c>
      <c r="L772" s="31"/>
      <c r="M772" s="38"/>
      <c r="N772" s="26">
        <f>IFERROR(INDEX('كشف عمال'!$N$4:$N$175,MATCH($O755,'كشف عمال'!$A$4:$A$175,0)),"")</f>
        <v>0</v>
      </c>
      <c r="O772" s="27" t="s">
        <v>15</v>
      </c>
      <c r="P772" s="32"/>
    </row>
    <row r="773" spans="1:19" ht="7.5" customHeight="1" thickBot="1" x14ac:dyDescent="0.3">
      <c r="A773" s="34"/>
      <c r="B773" s="34"/>
      <c r="C773" s="34"/>
      <c r="D773" s="34"/>
      <c r="E773" s="34"/>
      <c r="F773" s="34"/>
      <c r="G773" s="34"/>
      <c r="H773" s="33"/>
      <c r="I773" s="34"/>
      <c r="J773" s="34"/>
      <c r="K773" s="34"/>
      <c r="L773" s="34"/>
      <c r="M773" s="41"/>
      <c r="N773" s="34"/>
      <c r="O773" s="34"/>
      <c r="P773" s="33"/>
      <c r="Q773" s="41"/>
      <c r="R773" s="34"/>
      <c r="S773" s="34"/>
    </row>
    <row r="774" spans="1:19" ht="16.5" thickTop="1" thickBot="1" x14ac:dyDescent="0.3"/>
    <row r="775" spans="1:19" ht="19.5" thickBot="1" x14ac:dyDescent="0.35">
      <c r="A775" s="58">
        <f>IFERROR(INDEX('كشف عمال'!$D$4:$D$175,MATCH($O775,'كشف عمال'!$A$4:$A$175,0)),"")</f>
        <v>0</v>
      </c>
      <c r="C775" s="27" t="s">
        <v>19</v>
      </c>
      <c r="E775" s="27" t="s">
        <v>23</v>
      </c>
      <c r="G775" s="27" t="s">
        <v>20</v>
      </c>
      <c r="H775" s="31"/>
      <c r="I775" s="31"/>
      <c r="J775" s="85" t="s">
        <v>21</v>
      </c>
      <c r="K775" s="85"/>
      <c r="M775" s="49" t="s">
        <v>22</v>
      </c>
      <c r="O775" s="59">
        <f>O755+1</f>
        <v>40</v>
      </c>
      <c r="P775" s="31"/>
      <c r="R775" s="27" t="s">
        <v>0</v>
      </c>
    </row>
    <row r="777" spans="1:19" ht="15.75" x14ac:dyDescent="0.25">
      <c r="D777" s="83" t="str">
        <f>IFERROR(INDEX('كشف عمال'!$C$4:$C$175,MATCH($O775,'كشف عمال'!$A$4:$A$175,0)),"")</f>
        <v>حسابات</v>
      </c>
      <c r="E777" s="84"/>
      <c r="G777" s="27" t="s">
        <v>24</v>
      </c>
      <c r="H777" s="31"/>
      <c r="I777" s="31"/>
      <c r="J777" s="86" t="str">
        <f>IFERROR(INDEX('كشف عمال'!$B$4:$B$175,MATCH($O775,'كشف عمال'!$A$4:$A$175,0)),"")</f>
        <v>محمد طارق محمد عبدالغفار</v>
      </c>
      <c r="K777" s="87"/>
      <c r="M777" s="27" t="s">
        <v>1</v>
      </c>
      <c r="O777" s="27">
        <v>1026</v>
      </c>
      <c r="P777" s="31"/>
      <c r="Q777" s="28"/>
      <c r="R777" s="29" t="s">
        <v>25</v>
      </c>
      <c r="S777" s="30"/>
    </row>
    <row r="778" spans="1:19" ht="15.75" thickBot="1" x14ac:dyDescent="0.3">
      <c r="A778" s="34"/>
      <c r="B778" s="34"/>
      <c r="C778" s="31"/>
      <c r="D778" s="31"/>
      <c r="E778" s="36"/>
      <c r="F778" s="31"/>
      <c r="G778" s="36"/>
      <c r="H778" s="31"/>
      <c r="I778" s="34"/>
      <c r="J778" s="34"/>
      <c r="K778" s="31"/>
      <c r="L778" s="31"/>
      <c r="M778" s="31"/>
      <c r="N778" s="31"/>
      <c r="O778" s="31"/>
      <c r="P778" s="31"/>
      <c r="Q778" s="31"/>
      <c r="R778" s="31"/>
      <c r="S778" s="36"/>
    </row>
    <row r="779" spans="1:19" ht="15.75" thickTop="1" x14ac:dyDescent="0.25">
      <c r="A779" s="31"/>
      <c r="B779" s="31"/>
      <c r="C779" s="37"/>
      <c r="D779" s="37"/>
      <c r="F779" s="37"/>
      <c r="H779" s="42"/>
      <c r="K779" s="35"/>
      <c r="L779" s="42"/>
      <c r="M779" s="43"/>
      <c r="N779" s="35"/>
      <c r="O779" s="35"/>
      <c r="P779" s="42"/>
      <c r="Q779" s="43"/>
      <c r="R779" s="35"/>
    </row>
    <row r="780" spans="1:19" x14ac:dyDescent="0.25">
      <c r="E780" s="27"/>
      <c r="G780" s="27" t="s">
        <v>40</v>
      </c>
      <c r="H780" s="40"/>
      <c r="J780" s="27">
        <f>IFERROR(INDEX('كشف عمال'!$P$4:$P$175,MATCH($O775,'كشف عمال'!A$4:A$175,0)),"")</f>
        <v>0</v>
      </c>
      <c r="K780" s="27" t="s">
        <v>34</v>
      </c>
      <c r="L780" s="31"/>
      <c r="M780" s="39"/>
      <c r="N780" s="27"/>
      <c r="O780" s="27" t="s">
        <v>31</v>
      </c>
      <c r="P780" s="32"/>
      <c r="R780" s="26">
        <f>IFERROR(INDEX('كشف عمال'!$I$4:$I$175,MATCH($O775,'كشف عمال'!A$4:A$175,0)),"")</f>
        <v>500</v>
      </c>
      <c r="S780" s="27" t="s">
        <v>26</v>
      </c>
    </row>
    <row r="781" spans="1:19" x14ac:dyDescent="0.25">
      <c r="H781" s="32"/>
      <c r="M781" s="39"/>
      <c r="P781" s="32"/>
      <c r="S781" s="27"/>
    </row>
    <row r="782" spans="1:19" x14ac:dyDescent="0.25">
      <c r="E782" s="27"/>
      <c r="G782" s="27" t="s">
        <v>41</v>
      </c>
      <c r="H782" s="40"/>
      <c r="J782" s="27">
        <v>0</v>
      </c>
      <c r="K782" s="27" t="s">
        <v>35</v>
      </c>
      <c r="L782" s="40"/>
      <c r="N782" s="27">
        <v>0</v>
      </c>
      <c r="O782" s="27" t="s">
        <v>32</v>
      </c>
      <c r="P782" s="32"/>
      <c r="R782" s="26">
        <f>IFERROR(INDEX('كشف عمال'!$J$4:$J$175,MATCH($O775,'كشف عمال'!A$4:A$175,0)),"")</f>
        <v>0</v>
      </c>
      <c r="S782" s="27" t="s">
        <v>27</v>
      </c>
    </row>
    <row r="783" spans="1:19" x14ac:dyDescent="0.25">
      <c r="H783" s="32"/>
      <c r="L783" s="32"/>
      <c r="P783" s="32"/>
    </row>
    <row r="784" spans="1:19" x14ac:dyDescent="0.25">
      <c r="E784" s="27"/>
      <c r="G784" s="27" t="s">
        <v>42</v>
      </c>
      <c r="H784" s="40"/>
      <c r="J784" s="26">
        <f>IFERROR(INDEX('كشف عمال'!$O$4:$O$175,MATCH($O775,'كشف عمال'!A$4:A$175,0)),"")</f>
        <v>0</v>
      </c>
      <c r="K784" s="27" t="s">
        <v>36</v>
      </c>
      <c r="L784" s="31"/>
      <c r="M784" s="38"/>
      <c r="N784" s="27">
        <v>2121</v>
      </c>
      <c r="O784" s="27" t="s">
        <v>33</v>
      </c>
      <c r="P784" s="32"/>
      <c r="R784" s="26">
        <f>IFERROR(INDEX('كشف عمال'!$K$4:$K$175,MATCH($O775,'كشف عمال'!A$4:A$175,0)),"")</f>
        <v>0</v>
      </c>
      <c r="S784" s="27" t="s">
        <v>28</v>
      </c>
    </row>
    <row r="785" spans="1:19" ht="15.75" thickBot="1" x14ac:dyDescent="0.3">
      <c r="B785" s="31"/>
      <c r="D785" s="31"/>
      <c r="E785" s="45"/>
      <c r="F785" s="31"/>
      <c r="G785" s="31"/>
      <c r="H785" s="32"/>
      <c r="I785" s="31"/>
      <c r="J785" s="31"/>
      <c r="K785" s="31"/>
      <c r="L785" s="31"/>
      <c r="M785" s="41"/>
      <c r="N785" s="36"/>
      <c r="O785" s="31"/>
      <c r="P785" s="33"/>
      <c r="R785" s="31"/>
      <c r="S785" s="31"/>
    </row>
    <row r="786" spans="1:19" ht="15.75" thickTop="1" x14ac:dyDescent="0.25">
      <c r="A786" s="31"/>
      <c r="B786" s="31"/>
      <c r="C786" s="31"/>
      <c r="D786" s="31"/>
      <c r="E786" s="44"/>
      <c r="F786" s="31"/>
      <c r="G786" s="44"/>
      <c r="H786" s="32"/>
      <c r="I786" s="39"/>
      <c r="J786" s="44"/>
      <c r="K786" s="31"/>
      <c r="L786" s="31"/>
      <c r="M786" s="43"/>
      <c r="N786" s="37"/>
      <c r="O786" s="35"/>
      <c r="P786" s="32"/>
    </row>
    <row r="787" spans="1:19" x14ac:dyDescent="0.25">
      <c r="E787" s="27"/>
      <c r="G787" s="27" t="s">
        <v>43</v>
      </c>
      <c r="H787" s="40"/>
      <c r="J787" s="27">
        <v>0</v>
      </c>
      <c r="K787" s="27" t="s">
        <v>37</v>
      </c>
      <c r="L787" s="31"/>
      <c r="M787" s="39"/>
      <c r="N787" s="27">
        <f>IFERROR(INDEX('كشف عمال'!$E$4:$E$175,MATCH($O775,'كشف عمال'!A$4:A$175,0))*IFERROR(INDEX('كشف عمال'!$U$4:$U$175,MATCH($O775,'كشف عمال'!A$4:A$175,0)),""),"")</f>
        <v>0</v>
      </c>
      <c r="O787" s="27" t="s">
        <v>3</v>
      </c>
      <c r="P787" s="32"/>
      <c r="R787" s="26">
        <f>IFERROR(INDEX('كشف عمال'!$L$4:$L$175,MATCH($O775,'كشف عمال'!A$4:A$175,0)),"")</f>
        <v>200</v>
      </c>
      <c r="S787" s="27" t="s">
        <v>29</v>
      </c>
    </row>
    <row r="788" spans="1:19" x14ac:dyDescent="0.25">
      <c r="H788" s="32"/>
      <c r="M788" s="39"/>
      <c r="P788" s="32"/>
    </row>
    <row r="789" spans="1:19" x14ac:dyDescent="0.25">
      <c r="H789" s="32"/>
      <c r="J789" s="60">
        <f>IFERROR(INDEX('كشف عمال'!$R$4:$R$175,MATCH($O775,'كشف عمال'!$A$4:$A$175,0)),"")</f>
        <v>0</v>
      </c>
      <c r="K789" s="27" t="s">
        <v>38</v>
      </c>
      <c r="L789" s="31"/>
      <c r="M789" s="38"/>
      <c r="N789" s="61">
        <f>IFERROR(INDEX('كشف عمال'!$Q$4:$Q$175,MATCH($O775,'كشف عمال'!$A$4:$A$175,0)),"")</f>
        <v>0</v>
      </c>
      <c r="O789" s="27" t="s">
        <v>18</v>
      </c>
      <c r="P789" s="32"/>
      <c r="R789" s="26">
        <f>IFERROR(INDEX('كشف عمال'!$H$4:$H$175,MATCH($O775,'كشف عمال'!A$4:A$175,0)),"")</f>
        <v>0</v>
      </c>
      <c r="S789" s="27" t="s">
        <v>30</v>
      </c>
    </row>
    <row r="790" spans="1:19" ht="15.75" thickBot="1" x14ac:dyDescent="0.3">
      <c r="H790" s="32"/>
      <c r="L790" s="32"/>
      <c r="P790" s="32"/>
    </row>
    <row r="791" spans="1:19" ht="15.75" thickTop="1" x14ac:dyDescent="0.25">
      <c r="H791" s="32"/>
      <c r="I791" s="37"/>
      <c r="J791" s="35"/>
      <c r="K791" s="35"/>
      <c r="L791" s="37"/>
      <c r="M791" s="39"/>
      <c r="P791" s="32"/>
    </row>
    <row r="792" spans="1:19" x14ac:dyDescent="0.25">
      <c r="H792" s="32"/>
      <c r="J792" s="26" t="str">
        <f>IFERROR(INDEX('كشف عمال'!$S$4:$S$175,MATCH($O775,'كشف عمال'!A783:A954,0)),"")</f>
        <v/>
      </c>
      <c r="K792" s="27" t="s">
        <v>39</v>
      </c>
      <c r="L792" s="31"/>
      <c r="M792" s="38"/>
      <c r="N792" s="26">
        <f>IFERROR(INDEX('كشف عمال'!$N$4:$N$175,MATCH($O775,'كشف عمال'!$A$4:$A$175,0)),"")</f>
        <v>0</v>
      </c>
      <c r="O792" s="27" t="s">
        <v>15</v>
      </c>
      <c r="P792" s="32"/>
    </row>
    <row r="793" spans="1:19" ht="7.5" customHeight="1" thickBot="1" x14ac:dyDescent="0.3">
      <c r="A793" s="34"/>
      <c r="B793" s="34"/>
      <c r="C793" s="34"/>
      <c r="D793" s="34"/>
      <c r="E793" s="34"/>
      <c r="F793" s="34"/>
      <c r="G793" s="34"/>
      <c r="H793" s="33"/>
      <c r="I793" s="34"/>
      <c r="J793" s="34"/>
      <c r="K793" s="34"/>
      <c r="L793" s="34"/>
      <c r="M793" s="41"/>
      <c r="N793" s="34"/>
      <c r="O793" s="34"/>
      <c r="P793" s="33"/>
      <c r="Q793" s="41"/>
      <c r="R793" s="34"/>
      <c r="S793" s="34"/>
    </row>
    <row r="794" spans="1:19" ht="16.5" thickTop="1" thickBot="1" x14ac:dyDescent="0.3">
      <c r="Q794" s="37"/>
      <c r="S794" s="37"/>
    </row>
    <row r="795" spans="1:19" ht="19.5" thickBot="1" x14ac:dyDescent="0.35">
      <c r="A795" s="58">
        <f>IFERROR(INDEX('كشف عمال'!$D$4:$D$175,MATCH($O795,'كشف عمال'!$A$4:$A$175,0)),"")</f>
        <v>0</v>
      </c>
      <c r="C795" s="27" t="s">
        <v>19</v>
      </c>
      <c r="E795" s="27" t="s">
        <v>23</v>
      </c>
      <c r="G795" s="27" t="s">
        <v>20</v>
      </c>
      <c r="H795" s="31"/>
      <c r="I795" s="31"/>
      <c r="J795" s="85" t="s">
        <v>21</v>
      </c>
      <c r="K795" s="85"/>
      <c r="M795" s="49" t="s">
        <v>22</v>
      </c>
      <c r="O795" s="59">
        <f>O775+1</f>
        <v>41</v>
      </c>
      <c r="P795" s="31"/>
      <c r="R795" s="27" t="s">
        <v>0</v>
      </c>
    </row>
    <row r="797" spans="1:19" ht="15.75" x14ac:dyDescent="0.25">
      <c r="D797" s="83" t="str">
        <f>IFERROR(INDEX('كشف عمال'!$C$4:$C$175,MATCH($O795,'كشف عمال'!$A$4:$A$175,0)),"")</f>
        <v>L.QC</v>
      </c>
      <c r="E797" s="84"/>
      <c r="G797" s="27" t="s">
        <v>24</v>
      </c>
      <c r="H797" s="31"/>
      <c r="I797" s="31"/>
      <c r="J797" s="86" t="str">
        <f>IFERROR(INDEX('كشف عمال'!$B$4:$B$175,MATCH($O795,'كشف عمال'!$A$4:$A$175,0)),"")</f>
        <v>مريم علاء الدين محمد الفولى</v>
      </c>
      <c r="K797" s="87"/>
      <c r="M797" s="27" t="s">
        <v>1</v>
      </c>
      <c r="O797" s="27">
        <v>1026</v>
      </c>
      <c r="P797" s="31"/>
      <c r="Q797" s="28"/>
      <c r="R797" s="29" t="s">
        <v>25</v>
      </c>
      <c r="S797" s="30"/>
    </row>
    <row r="798" spans="1:19" ht="15.75" thickBot="1" x14ac:dyDescent="0.3">
      <c r="A798" s="34"/>
      <c r="B798" s="34"/>
      <c r="C798" s="31"/>
      <c r="D798" s="31"/>
      <c r="E798" s="36"/>
      <c r="F798" s="31"/>
      <c r="G798" s="36"/>
      <c r="H798" s="31"/>
      <c r="I798" s="34"/>
      <c r="J798" s="34"/>
      <c r="K798" s="31"/>
      <c r="L798" s="31"/>
      <c r="M798" s="31"/>
      <c r="N798" s="31"/>
      <c r="O798" s="31"/>
      <c r="P798" s="31"/>
      <c r="Q798" s="31"/>
      <c r="R798" s="31"/>
      <c r="S798" s="36"/>
    </row>
    <row r="799" spans="1:19" ht="15.75" thickTop="1" x14ac:dyDescent="0.25">
      <c r="A799" s="31"/>
      <c r="B799" s="31"/>
      <c r="C799" s="37"/>
      <c r="D799" s="37"/>
      <c r="F799" s="37"/>
      <c r="H799" s="42"/>
      <c r="K799" s="35"/>
      <c r="L799" s="42"/>
      <c r="M799" s="43"/>
      <c r="N799" s="35"/>
      <c r="O799" s="35"/>
      <c r="P799" s="42"/>
      <c r="Q799" s="43"/>
      <c r="R799" s="35"/>
    </row>
    <row r="800" spans="1:19" x14ac:dyDescent="0.25">
      <c r="E800" s="27"/>
      <c r="G800" s="27" t="s">
        <v>40</v>
      </c>
      <c r="H800" s="40"/>
      <c r="J800" s="27">
        <f>IFERROR(INDEX('كشف عمال'!$P$4:$P$175,MATCH($O795,'كشف عمال'!A$4:A$175,0)),"")</f>
        <v>0</v>
      </c>
      <c r="K800" s="27" t="s">
        <v>34</v>
      </c>
      <c r="L800" s="31"/>
      <c r="M800" s="39"/>
      <c r="N800" s="27"/>
      <c r="O800" s="27" t="s">
        <v>31</v>
      </c>
      <c r="P800" s="32"/>
      <c r="R800" s="26">
        <f>IFERROR(INDEX('كشف عمال'!$I$4:$I$175,MATCH($O795,'كشف عمال'!A$4:A$175,0)),"")</f>
        <v>500</v>
      </c>
      <c r="S800" s="27" t="s">
        <v>26</v>
      </c>
    </row>
    <row r="801" spans="1:19" x14ac:dyDescent="0.25">
      <c r="H801" s="32"/>
      <c r="M801" s="39"/>
      <c r="P801" s="32"/>
      <c r="S801" s="27"/>
    </row>
    <row r="802" spans="1:19" x14ac:dyDescent="0.25">
      <c r="E802" s="27"/>
      <c r="G802" s="27" t="s">
        <v>41</v>
      </c>
      <c r="H802" s="40"/>
      <c r="J802" s="27">
        <v>0</v>
      </c>
      <c r="K802" s="27" t="s">
        <v>35</v>
      </c>
      <c r="L802" s="40"/>
      <c r="N802" s="27">
        <v>0</v>
      </c>
      <c r="O802" s="27" t="s">
        <v>32</v>
      </c>
      <c r="P802" s="32"/>
      <c r="R802" s="26">
        <f>IFERROR(INDEX('كشف عمال'!$J$4:$J$175,MATCH($O795,'كشف عمال'!A$4:A$175,0)),"")</f>
        <v>0</v>
      </c>
      <c r="S802" s="27" t="s">
        <v>27</v>
      </c>
    </row>
    <row r="803" spans="1:19" x14ac:dyDescent="0.25">
      <c r="H803" s="32"/>
      <c r="L803" s="32"/>
      <c r="P803" s="32"/>
    </row>
    <row r="804" spans="1:19" x14ac:dyDescent="0.25">
      <c r="E804" s="27"/>
      <c r="G804" s="27" t="s">
        <v>42</v>
      </c>
      <c r="H804" s="40"/>
      <c r="J804" s="26">
        <f>IFERROR(INDEX('كشف عمال'!$O$4:$O$175,MATCH($O795,'كشف عمال'!A$4:A$175,0)),"")</f>
        <v>0</v>
      </c>
      <c r="K804" s="27" t="s">
        <v>36</v>
      </c>
      <c r="L804" s="31"/>
      <c r="M804" s="38"/>
      <c r="N804" s="27">
        <v>2121</v>
      </c>
      <c r="O804" s="27" t="s">
        <v>33</v>
      </c>
      <c r="P804" s="32"/>
      <c r="R804" s="26">
        <f>IFERROR(INDEX('كشف عمال'!$K$4:$K$175,MATCH($O795,'كشف عمال'!A$4:A$175,0)),"")</f>
        <v>0</v>
      </c>
      <c r="S804" s="27" t="s">
        <v>28</v>
      </c>
    </row>
    <row r="805" spans="1:19" ht="15.75" thickBot="1" x14ac:dyDescent="0.3">
      <c r="B805" s="31"/>
      <c r="D805" s="31"/>
      <c r="E805" s="45"/>
      <c r="F805" s="31"/>
      <c r="G805" s="31"/>
      <c r="H805" s="32"/>
      <c r="I805" s="31"/>
      <c r="J805" s="31"/>
      <c r="K805" s="31"/>
      <c r="L805" s="31"/>
      <c r="M805" s="41"/>
      <c r="N805" s="36"/>
      <c r="O805" s="31"/>
      <c r="P805" s="33"/>
      <c r="R805" s="31"/>
      <c r="S805" s="31"/>
    </row>
    <row r="806" spans="1:19" ht="15.75" thickTop="1" x14ac:dyDescent="0.25">
      <c r="A806" s="31"/>
      <c r="B806" s="31"/>
      <c r="C806" s="31"/>
      <c r="D806" s="31"/>
      <c r="E806" s="44"/>
      <c r="F806" s="31"/>
      <c r="G806" s="44"/>
      <c r="H806" s="32"/>
      <c r="I806" s="39"/>
      <c r="J806" s="44"/>
      <c r="K806" s="31"/>
      <c r="L806" s="31"/>
      <c r="M806" s="43"/>
      <c r="N806" s="37"/>
      <c r="O806" s="35"/>
      <c r="P806" s="32"/>
    </row>
    <row r="807" spans="1:19" x14ac:dyDescent="0.25">
      <c r="E807" s="27"/>
      <c r="G807" s="27" t="s">
        <v>43</v>
      </c>
      <c r="H807" s="40"/>
      <c r="J807" s="27">
        <v>0</v>
      </c>
      <c r="K807" s="27" t="s">
        <v>37</v>
      </c>
      <c r="L807" s="31"/>
      <c r="M807" s="39"/>
      <c r="N807" s="27">
        <f>IFERROR(INDEX('كشف عمال'!$E$4:$E$175,MATCH($O795,'كشف عمال'!A$4:A$175,0))*IFERROR(INDEX('كشف عمال'!$U$4:$U$175,MATCH($O795,'كشف عمال'!A$4:A$175,0)),""),"")</f>
        <v>0</v>
      </c>
      <c r="O807" s="27" t="s">
        <v>3</v>
      </c>
      <c r="P807" s="32"/>
      <c r="R807" s="26">
        <f>IFERROR(INDEX('كشف عمال'!$L$4:$L$175,MATCH($O795,'كشف عمال'!A$4:A$175,0)),"")</f>
        <v>200</v>
      </c>
      <c r="S807" s="27" t="s">
        <v>29</v>
      </c>
    </row>
    <row r="808" spans="1:19" x14ac:dyDescent="0.25">
      <c r="H808" s="32"/>
      <c r="M808" s="39"/>
      <c r="P808" s="32"/>
    </row>
    <row r="809" spans="1:19" x14ac:dyDescent="0.25">
      <c r="H809" s="32"/>
      <c r="J809" s="60">
        <f>IFERROR(INDEX('كشف عمال'!$R$4:$R$175,MATCH($O795,'كشف عمال'!$A$4:$A$175,0)),"")</f>
        <v>0</v>
      </c>
      <c r="K809" s="27" t="s">
        <v>38</v>
      </c>
      <c r="L809" s="31"/>
      <c r="M809" s="38"/>
      <c r="N809" s="61">
        <f>IFERROR(INDEX('كشف عمال'!$Q$4:$Q$175,MATCH($O795,'كشف عمال'!$A$4:$A$175,0)),"")</f>
        <v>0</v>
      </c>
      <c r="O809" s="27" t="s">
        <v>18</v>
      </c>
      <c r="P809" s="32"/>
      <c r="R809" s="26">
        <f>IFERROR(INDEX('كشف عمال'!$H$4:$H$175,MATCH($O795,'كشف عمال'!A$4:A$175,0)),"")</f>
        <v>0</v>
      </c>
      <c r="S809" s="27" t="s">
        <v>30</v>
      </c>
    </row>
    <row r="810" spans="1:19" ht="15.75" thickBot="1" x14ac:dyDescent="0.3">
      <c r="H810" s="32"/>
      <c r="L810" s="32"/>
      <c r="P810" s="32"/>
    </row>
    <row r="811" spans="1:19" ht="15.75" thickTop="1" x14ac:dyDescent="0.25">
      <c r="H811" s="32"/>
      <c r="I811" s="37"/>
      <c r="J811" s="35"/>
      <c r="K811" s="35"/>
      <c r="L811" s="37"/>
      <c r="M811" s="39"/>
      <c r="P811" s="32"/>
    </row>
    <row r="812" spans="1:19" x14ac:dyDescent="0.25">
      <c r="H812" s="32"/>
      <c r="J812" s="26" t="str">
        <f>IFERROR(INDEX('كشف عمال'!$S$4:$S$175,MATCH($O795,'كشف عمال'!A803:A974,0)),"")</f>
        <v/>
      </c>
      <c r="K812" s="27" t="s">
        <v>39</v>
      </c>
      <c r="L812" s="31"/>
      <c r="M812" s="38"/>
      <c r="N812" s="26">
        <f>IFERROR(INDEX('كشف عمال'!$N$4:$N$175,MATCH($O795,'كشف عمال'!$A$4:$A$175,0)),"")</f>
        <v>0</v>
      </c>
      <c r="O812" s="27" t="s">
        <v>15</v>
      </c>
      <c r="P812" s="32"/>
    </row>
    <row r="813" spans="1:19" ht="8.25" customHeight="1" thickBot="1" x14ac:dyDescent="0.3">
      <c r="A813" s="34"/>
      <c r="B813" s="34"/>
      <c r="C813" s="34"/>
      <c r="D813" s="34"/>
      <c r="E813" s="34"/>
      <c r="F813" s="34"/>
      <c r="G813" s="34"/>
      <c r="H813" s="33"/>
      <c r="I813" s="34"/>
      <c r="J813" s="34"/>
      <c r="K813" s="34"/>
      <c r="L813" s="34"/>
      <c r="M813" s="41"/>
      <c r="N813" s="34"/>
      <c r="O813" s="34"/>
      <c r="P813" s="33"/>
      <c r="Q813" s="41"/>
      <c r="R813" s="34"/>
      <c r="S813" s="34"/>
    </row>
    <row r="814" spans="1:19" ht="16.5" thickTop="1" thickBot="1" x14ac:dyDescent="0.3">
      <c r="Q814" s="37"/>
    </row>
    <row r="815" spans="1:19" ht="19.5" thickBot="1" x14ac:dyDescent="0.35">
      <c r="A815" s="58">
        <f>IFERROR(INDEX('كشف عمال'!$D$4:$D$175,MATCH($O815,'كشف عمال'!$A$4:$A$175,0)),"")</f>
        <v>0</v>
      </c>
      <c r="C815" s="27" t="s">
        <v>19</v>
      </c>
      <c r="E815" s="27" t="s">
        <v>23</v>
      </c>
      <c r="G815" s="27" t="s">
        <v>20</v>
      </c>
      <c r="H815" s="31"/>
      <c r="I815" s="31"/>
      <c r="J815" s="85" t="s">
        <v>21</v>
      </c>
      <c r="K815" s="85"/>
      <c r="M815" s="49" t="s">
        <v>22</v>
      </c>
      <c r="O815" s="59">
        <f>O795+1</f>
        <v>42</v>
      </c>
      <c r="P815" s="31"/>
      <c r="R815" s="27" t="s">
        <v>0</v>
      </c>
    </row>
    <row r="817" spans="1:19" ht="15.75" x14ac:dyDescent="0.25">
      <c r="D817" s="83" t="str">
        <f>IFERROR(INDEX('كشف عمال'!$C$4:$C$175,MATCH($O815,'كشف عمال'!$A$4:$A$175,0)),"")</f>
        <v>مقص</v>
      </c>
      <c r="E817" s="84"/>
      <c r="G817" s="27" t="s">
        <v>24</v>
      </c>
      <c r="H817" s="31"/>
      <c r="I817" s="31"/>
      <c r="J817" s="86" t="str">
        <f>IFERROR(INDEX('كشف عمال'!$B$4:$B$175,MATCH($O815,'كشف عمال'!$A$4:$A$175,0)),"")</f>
        <v>هاله محمود عبداللطيف</v>
      </c>
      <c r="K817" s="87"/>
      <c r="M817" s="27" t="s">
        <v>1</v>
      </c>
      <c r="O817" s="27">
        <v>1026</v>
      </c>
      <c r="P817" s="31"/>
      <c r="Q817" s="28"/>
      <c r="R817" s="29" t="s">
        <v>25</v>
      </c>
      <c r="S817" s="30"/>
    </row>
    <row r="818" spans="1:19" ht="15.75" thickBot="1" x14ac:dyDescent="0.3">
      <c r="A818" s="34"/>
      <c r="B818" s="34"/>
      <c r="C818" s="31"/>
      <c r="D818" s="31"/>
      <c r="E818" s="36"/>
      <c r="F818" s="31"/>
      <c r="G818" s="36"/>
      <c r="H818" s="31"/>
      <c r="I818" s="34"/>
      <c r="J818" s="34"/>
      <c r="K818" s="31"/>
      <c r="L818" s="31"/>
      <c r="M818" s="31"/>
      <c r="N818" s="31"/>
      <c r="O818" s="31"/>
      <c r="P818" s="31"/>
      <c r="Q818" s="31"/>
      <c r="R818" s="31"/>
      <c r="S818" s="36"/>
    </row>
    <row r="819" spans="1:19" ht="15.75" thickTop="1" x14ac:dyDescent="0.25">
      <c r="A819" s="31"/>
      <c r="B819" s="31"/>
      <c r="C819" s="37"/>
      <c r="D819" s="37"/>
      <c r="F819" s="37"/>
      <c r="H819" s="42"/>
      <c r="K819" s="35"/>
      <c r="L819" s="42"/>
      <c r="M819" s="43"/>
      <c r="N819" s="35"/>
      <c r="O819" s="35"/>
      <c r="P819" s="42"/>
      <c r="Q819" s="43"/>
      <c r="R819" s="35"/>
    </row>
    <row r="820" spans="1:19" x14ac:dyDescent="0.25">
      <c r="E820" s="27"/>
      <c r="G820" s="27" t="s">
        <v>40</v>
      </c>
      <c r="H820" s="40"/>
      <c r="J820" s="27">
        <f>IFERROR(INDEX('كشف عمال'!$P$4:$P$175,MATCH($O815,'كشف عمال'!A$4:A$175,0)),"")</f>
        <v>0</v>
      </c>
      <c r="K820" s="27" t="s">
        <v>34</v>
      </c>
      <c r="L820" s="31"/>
      <c r="M820" s="39"/>
      <c r="N820" s="27"/>
      <c r="O820" s="27" t="s">
        <v>31</v>
      </c>
      <c r="P820" s="32"/>
      <c r="R820" s="26">
        <f>IFERROR(INDEX('كشف عمال'!$I$4:$I$175,MATCH($O815,'كشف عمال'!A$4:A$175,0)),"")</f>
        <v>500</v>
      </c>
      <c r="S820" s="27" t="s">
        <v>26</v>
      </c>
    </row>
    <row r="821" spans="1:19" x14ac:dyDescent="0.25">
      <c r="H821" s="32"/>
      <c r="M821" s="39"/>
      <c r="P821" s="32"/>
      <c r="S821" s="27"/>
    </row>
    <row r="822" spans="1:19" x14ac:dyDescent="0.25">
      <c r="E822" s="27"/>
      <c r="G822" s="27" t="s">
        <v>41</v>
      </c>
      <c r="H822" s="40"/>
      <c r="J822" s="27">
        <v>0</v>
      </c>
      <c r="K822" s="27" t="s">
        <v>35</v>
      </c>
      <c r="L822" s="40"/>
      <c r="N822" s="27">
        <v>0</v>
      </c>
      <c r="O822" s="27" t="s">
        <v>32</v>
      </c>
      <c r="P822" s="32"/>
      <c r="R822" s="26">
        <f>IFERROR(INDEX('كشف عمال'!$J$4:$J$175,MATCH($O815,'كشف عمال'!A$4:A$175,0)),"")</f>
        <v>0</v>
      </c>
      <c r="S822" s="27" t="s">
        <v>27</v>
      </c>
    </row>
    <row r="823" spans="1:19" x14ac:dyDescent="0.25">
      <c r="H823" s="32"/>
      <c r="L823" s="32"/>
      <c r="P823" s="32"/>
    </row>
    <row r="824" spans="1:19" x14ac:dyDescent="0.25">
      <c r="E824" s="27"/>
      <c r="G824" s="27" t="s">
        <v>42</v>
      </c>
      <c r="H824" s="40"/>
      <c r="J824" s="26">
        <f>IFERROR(INDEX('كشف عمال'!$O$4:$O$175,MATCH($O815,'كشف عمال'!A$4:A$175,0)),"")</f>
        <v>0</v>
      </c>
      <c r="K824" s="27" t="s">
        <v>36</v>
      </c>
      <c r="L824" s="31"/>
      <c r="M824" s="38"/>
      <c r="N824" s="27">
        <v>2121</v>
      </c>
      <c r="O824" s="27" t="s">
        <v>33</v>
      </c>
      <c r="P824" s="32"/>
      <c r="R824" s="26">
        <f>IFERROR(INDEX('كشف عمال'!$K$4:$K$175,MATCH($O815,'كشف عمال'!A$4:A$175,0)),"")</f>
        <v>0</v>
      </c>
      <c r="S824" s="27" t="s">
        <v>28</v>
      </c>
    </row>
    <row r="825" spans="1:19" ht="15.75" thickBot="1" x14ac:dyDescent="0.3">
      <c r="B825" s="31"/>
      <c r="D825" s="31"/>
      <c r="E825" s="45"/>
      <c r="F825" s="31"/>
      <c r="G825" s="31"/>
      <c r="H825" s="32"/>
      <c r="I825" s="31"/>
      <c r="J825" s="31"/>
      <c r="K825" s="31"/>
      <c r="L825" s="31"/>
      <c r="M825" s="41"/>
      <c r="N825" s="36"/>
      <c r="O825" s="31"/>
      <c r="P825" s="33"/>
      <c r="R825" s="31"/>
      <c r="S825" s="31"/>
    </row>
    <row r="826" spans="1:19" ht="15.75" thickTop="1" x14ac:dyDescent="0.25">
      <c r="A826" s="31"/>
      <c r="B826" s="31"/>
      <c r="C826" s="31"/>
      <c r="D826" s="31"/>
      <c r="E826" s="44"/>
      <c r="F826" s="31"/>
      <c r="G826" s="44"/>
      <c r="H826" s="32"/>
      <c r="I826" s="39"/>
      <c r="J826" s="44"/>
      <c r="K826" s="31"/>
      <c r="L826" s="31"/>
      <c r="M826" s="43"/>
      <c r="N826" s="37"/>
      <c r="O826" s="35"/>
      <c r="P826" s="32"/>
    </row>
    <row r="827" spans="1:19" x14ac:dyDescent="0.25">
      <c r="E827" s="27"/>
      <c r="G827" s="27" t="s">
        <v>43</v>
      </c>
      <c r="H827" s="40"/>
      <c r="J827" s="27">
        <v>0</v>
      </c>
      <c r="K827" s="27" t="s">
        <v>37</v>
      </c>
      <c r="L827" s="31"/>
      <c r="M827" s="39"/>
      <c r="N827" s="27">
        <f>IFERROR(INDEX('كشف عمال'!$E$4:$E$175,MATCH($O815,'كشف عمال'!A$4:A$175,0))*IFERROR(INDEX('كشف عمال'!$U$4:$U$175,MATCH($O815,'كشف عمال'!A$4:A$175,0)),""),"")</f>
        <v>0</v>
      </c>
      <c r="O827" s="27" t="s">
        <v>3</v>
      </c>
      <c r="P827" s="32"/>
      <c r="R827" s="26">
        <f>IFERROR(INDEX('كشف عمال'!$L$4:$L$175,MATCH($O815,'كشف عمال'!A$4:A$175,0)),"")</f>
        <v>200</v>
      </c>
      <c r="S827" s="27" t="s">
        <v>29</v>
      </c>
    </row>
    <row r="828" spans="1:19" x14ac:dyDescent="0.25">
      <c r="H828" s="32"/>
      <c r="M828" s="39"/>
      <c r="P828" s="32"/>
    </row>
    <row r="829" spans="1:19" x14ac:dyDescent="0.25">
      <c r="H829" s="32"/>
      <c r="J829" s="60">
        <f>IFERROR(INDEX('كشف عمال'!$R$4:$R$175,MATCH($O815,'كشف عمال'!$A$4:$A$175,0)),"")</f>
        <v>0</v>
      </c>
      <c r="K829" s="27" t="s">
        <v>38</v>
      </c>
      <c r="L829" s="31"/>
      <c r="M829" s="38"/>
      <c r="N829" s="61">
        <f>IFERROR(INDEX('كشف عمال'!$Q$4:$Q$175,MATCH($O815,'كشف عمال'!$A$4:$A$175,0)),"")</f>
        <v>0</v>
      </c>
      <c r="O829" s="27" t="s">
        <v>18</v>
      </c>
      <c r="P829" s="32"/>
      <c r="R829" s="26">
        <f>IFERROR(INDEX('كشف عمال'!$H$4:$H$175,MATCH($O815,'كشف عمال'!A$4:A$175,0)),"")</f>
        <v>0</v>
      </c>
      <c r="S829" s="27" t="s">
        <v>30</v>
      </c>
    </row>
    <row r="830" spans="1:19" ht="15.75" thickBot="1" x14ac:dyDescent="0.3">
      <c r="H830" s="32"/>
      <c r="L830" s="32"/>
      <c r="P830" s="32"/>
    </row>
    <row r="831" spans="1:19" ht="15.75" thickTop="1" x14ac:dyDescent="0.25">
      <c r="H831" s="32"/>
      <c r="I831" s="37"/>
      <c r="J831" s="35"/>
      <c r="K831" s="35"/>
      <c r="L831" s="37"/>
      <c r="M831" s="39"/>
      <c r="P831" s="32"/>
    </row>
    <row r="832" spans="1:19" x14ac:dyDescent="0.25">
      <c r="H832" s="32"/>
      <c r="J832" s="26" t="str">
        <f>IFERROR(INDEX('كشف عمال'!$S$4:$S$175,MATCH($O815,'كشف عمال'!A823:A994,0)),"")</f>
        <v/>
      </c>
      <c r="K832" s="27" t="s">
        <v>39</v>
      </c>
      <c r="L832" s="31"/>
      <c r="M832" s="38"/>
      <c r="N832" s="26">
        <f>IFERROR(INDEX('كشف عمال'!$N$4:$N$175,MATCH($O815,'كشف عمال'!$A$4:$A$175,0)),"")</f>
        <v>0</v>
      </c>
      <c r="O832" s="27" t="s">
        <v>15</v>
      </c>
      <c r="P832" s="32"/>
    </row>
    <row r="833" spans="1:19" ht="7.5" customHeight="1" thickBot="1" x14ac:dyDescent="0.3">
      <c r="A833" s="34"/>
      <c r="B833" s="34"/>
      <c r="C833" s="34"/>
      <c r="D833" s="34"/>
      <c r="E833" s="34"/>
      <c r="F833" s="34"/>
      <c r="G833" s="34"/>
      <c r="H833" s="33"/>
      <c r="I833" s="34"/>
      <c r="J833" s="34"/>
      <c r="K833" s="34"/>
      <c r="L833" s="34"/>
      <c r="M833" s="41"/>
      <c r="N833" s="34"/>
      <c r="O833" s="34"/>
      <c r="P833" s="33"/>
      <c r="Q833" s="41"/>
      <c r="R833" s="34"/>
      <c r="S833" s="34"/>
    </row>
    <row r="834" spans="1:19" ht="16.5" thickTop="1" thickBot="1" x14ac:dyDescent="0.3"/>
    <row r="835" spans="1:19" ht="19.5" thickBot="1" x14ac:dyDescent="0.35">
      <c r="A835" s="58">
        <f>IFERROR(INDEX('كشف عمال'!$D$4:$D$175,MATCH($O835,'كشف عمال'!$A$4:$A$175,0)),"")</f>
        <v>0</v>
      </c>
      <c r="C835" s="27" t="s">
        <v>19</v>
      </c>
      <c r="E835" s="27" t="s">
        <v>23</v>
      </c>
      <c r="G835" s="27" t="s">
        <v>20</v>
      </c>
      <c r="H835" s="31"/>
      <c r="I835" s="31"/>
      <c r="J835" s="85" t="s">
        <v>21</v>
      </c>
      <c r="K835" s="85"/>
      <c r="M835" s="49" t="s">
        <v>22</v>
      </c>
      <c r="O835" s="59">
        <f>O815+1</f>
        <v>43</v>
      </c>
      <c r="P835" s="31"/>
      <c r="R835" s="27" t="s">
        <v>0</v>
      </c>
    </row>
    <row r="837" spans="1:19" ht="15.75" x14ac:dyDescent="0.25">
      <c r="D837" s="83" t="str">
        <f>IFERROR(INDEX('كشف عمال'!$C$4:$C$175,MATCH($O835,'كشف عمال'!$A$4:$A$175,0)),"")</f>
        <v>L.OP</v>
      </c>
      <c r="E837" s="84"/>
      <c r="G837" s="27" t="s">
        <v>24</v>
      </c>
      <c r="H837" s="31"/>
      <c r="I837" s="31"/>
      <c r="J837" s="86" t="str">
        <f>IFERROR(INDEX('كشف عمال'!$B$4:$B$175,MATCH($O835,'كشف عمال'!$A$4:$A$175,0)),"")</f>
        <v>صفيناز فكيه رجب</v>
      </c>
      <c r="K837" s="87"/>
      <c r="M837" s="27" t="s">
        <v>1</v>
      </c>
      <c r="O837" s="27">
        <v>1026</v>
      </c>
      <c r="P837" s="31"/>
      <c r="Q837" s="28"/>
      <c r="R837" s="29" t="s">
        <v>25</v>
      </c>
      <c r="S837" s="30"/>
    </row>
    <row r="838" spans="1:19" ht="15.75" thickBot="1" x14ac:dyDescent="0.3">
      <c r="A838" s="34"/>
      <c r="B838" s="34"/>
      <c r="C838" s="31"/>
      <c r="D838" s="31"/>
      <c r="E838" s="36"/>
      <c r="F838" s="31"/>
      <c r="G838" s="36"/>
      <c r="H838" s="31"/>
      <c r="I838" s="34"/>
      <c r="J838" s="34"/>
      <c r="K838" s="31"/>
      <c r="L838" s="31"/>
      <c r="M838" s="31"/>
      <c r="N838" s="31"/>
      <c r="O838" s="31"/>
      <c r="P838" s="31"/>
      <c r="Q838" s="31"/>
      <c r="R838" s="31"/>
      <c r="S838" s="36"/>
    </row>
    <row r="839" spans="1:19" ht="15.75" thickTop="1" x14ac:dyDescent="0.25">
      <c r="A839" s="31"/>
      <c r="B839" s="31"/>
      <c r="C839" s="37"/>
      <c r="D839" s="37"/>
      <c r="F839" s="37"/>
      <c r="H839" s="42"/>
      <c r="K839" s="35"/>
      <c r="L839" s="42"/>
      <c r="M839" s="43"/>
      <c r="N839" s="35"/>
      <c r="O839" s="35"/>
      <c r="P839" s="42"/>
      <c r="Q839" s="43"/>
      <c r="R839" s="35"/>
    </row>
    <row r="840" spans="1:19" x14ac:dyDescent="0.25">
      <c r="E840" s="27"/>
      <c r="G840" s="27" t="s">
        <v>40</v>
      </c>
      <c r="H840" s="40"/>
      <c r="J840" s="27">
        <f>IFERROR(INDEX('كشف عمال'!$P$4:$P$175,MATCH($O835,'كشف عمال'!A$4:A$175,0)),"")</f>
        <v>0</v>
      </c>
      <c r="K840" s="27" t="s">
        <v>34</v>
      </c>
      <c r="L840" s="31"/>
      <c r="M840" s="39"/>
      <c r="N840" s="27"/>
      <c r="O840" s="27" t="s">
        <v>31</v>
      </c>
      <c r="P840" s="32"/>
      <c r="R840" s="26">
        <f>IFERROR(INDEX('كشف عمال'!$I$4:$I$175,MATCH($O835,'كشف عمال'!A$4:A$175,0)),"")</f>
        <v>500</v>
      </c>
      <c r="S840" s="27" t="s">
        <v>26</v>
      </c>
    </row>
    <row r="841" spans="1:19" x14ac:dyDescent="0.25">
      <c r="H841" s="32"/>
      <c r="M841" s="39"/>
      <c r="P841" s="32"/>
      <c r="S841" s="27"/>
    </row>
    <row r="842" spans="1:19" x14ac:dyDescent="0.25">
      <c r="E842" s="27"/>
      <c r="G842" s="27" t="s">
        <v>41</v>
      </c>
      <c r="H842" s="40"/>
      <c r="J842" s="27">
        <v>0</v>
      </c>
      <c r="K842" s="27" t="s">
        <v>35</v>
      </c>
      <c r="L842" s="40"/>
      <c r="N842" s="27">
        <v>0</v>
      </c>
      <c r="O842" s="27" t="s">
        <v>32</v>
      </c>
      <c r="P842" s="32"/>
      <c r="R842" s="26">
        <f>IFERROR(INDEX('كشف عمال'!$J$4:$J$175,MATCH($O835,'كشف عمال'!A$4:A$175,0)),"")</f>
        <v>0</v>
      </c>
      <c r="S842" s="27" t="s">
        <v>27</v>
      </c>
    </row>
    <row r="843" spans="1:19" x14ac:dyDescent="0.25">
      <c r="H843" s="32"/>
      <c r="L843" s="32"/>
      <c r="P843" s="32"/>
    </row>
    <row r="844" spans="1:19" x14ac:dyDescent="0.25">
      <c r="E844" s="27"/>
      <c r="G844" s="27" t="s">
        <v>42</v>
      </c>
      <c r="H844" s="40"/>
      <c r="J844" s="26">
        <f>IFERROR(INDEX('كشف عمال'!$O$4:$O$175,MATCH($O835,'كشف عمال'!A$4:A$175,0)),"")</f>
        <v>0</v>
      </c>
      <c r="K844" s="27" t="s">
        <v>36</v>
      </c>
      <c r="L844" s="31"/>
      <c r="M844" s="38"/>
      <c r="N844" s="27">
        <v>2121</v>
      </c>
      <c r="O844" s="27" t="s">
        <v>33</v>
      </c>
      <c r="P844" s="32"/>
      <c r="R844" s="26">
        <f>IFERROR(INDEX('كشف عمال'!$K$4:$K$175,MATCH($O835,'كشف عمال'!A$4:A$175,0)),"")</f>
        <v>0</v>
      </c>
      <c r="S844" s="27" t="s">
        <v>28</v>
      </c>
    </row>
    <row r="845" spans="1:19" ht="15.75" thickBot="1" x14ac:dyDescent="0.3">
      <c r="B845" s="31"/>
      <c r="D845" s="31"/>
      <c r="E845" s="45"/>
      <c r="F845" s="31"/>
      <c r="G845" s="31"/>
      <c r="H845" s="32"/>
      <c r="I845" s="31"/>
      <c r="J845" s="31"/>
      <c r="K845" s="31"/>
      <c r="L845" s="31"/>
      <c r="M845" s="41"/>
      <c r="N845" s="36"/>
      <c r="O845" s="31"/>
      <c r="P845" s="33"/>
      <c r="R845" s="31"/>
      <c r="S845" s="31"/>
    </row>
    <row r="846" spans="1:19" ht="15.75" thickTop="1" x14ac:dyDescent="0.25">
      <c r="A846" s="31"/>
      <c r="B846" s="31"/>
      <c r="C846" s="31"/>
      <c r="D846" s="31"/>
      <c r="E846" s="44"/>
      <c r="F846" s="31"/>
      <c r="G846" s="44"/>
      <c r="H846" s="32"/>
      <c r="I846" s="39"/>
      <c r="J846" s="44"/>
      <c r="K846" s="31"/>
      <c r="L846" s="31"/>
      <c r="M846" s="43"/>
      <c r="N846" s="37"/>
      <c r="O846" s="35"/>
      <c r="P846" s="32"/>
    </row>
    <row r="847" spans="1:19" x14ac:dyDescent="0.25">
      <c r="E847" s="27"/>
      <c r="G847" s="27" t="s">
        <v>43</v>
      </c>
      <c r="H847" s="40"/>
      <c r="J847" s="27">
        <v>0</v>
      </c>
      <c r="K847" s="27" t="s">
        <v>37</v>
      </c>
      <c r="L847" s="31"/>
      <c r="M847" s="39"/>
      <c r="N847" s="27">
        <f>IFERROR(INDEX('كشف عمال'!$E$4:$E$175,MATCH($O835,'كشف عمال'!A$4:A$175,0))*IFERROR(INDEX('كشف عمال'!$U$4:$U$175,MATCH($O835,'كشف عمال'!A$4:A$175,0)),""),"")</f>
        <v>0</v>
      </c>
      <c r="O847" s="27" t="s">
        <v>3</v>
      </c>
      <c r="P847" s="32"/>
      <c r="R847" s="26">
        <f>IFERROR(INDEX('كشف عمال'!$L$4:$L$175,MATCH($O835,'كشف عمال'!A$4:A$175,0)),"")</f>
        <v>200</v>
      </c>
      <c r="S847" s="27" t="s">
        <v>29</v>
      </c>
    </row>
    <row r="848" spans="1:19" x14ac:dyDescent="0.25">
      <c r="H848" s="32"/>
      <c r="M848" s="39"/>
      <c r="P848" s="32"/>
    </row>
    <row r="849" spans="1:19" x14ac:dyDescent="0.25">
      <c r="H849" s="32"/>
      <c r="J849" s="60">
        <f>IFERROR(INDEX('كشف عمال'!$R$4:$R$175,MATCH($O835,'كشف عمال'!$A$4:$A$175,0)),"")</f>
        <v>0</v>
      </c>
      <c r="K849" s="27" t="s">
        <v>38</v>
      </c>
      <c r="L849" s="31"/>
      <c r="M849" s="38"/>
      <c r="N849" s="61">
        <f>IFERROR(INDEX('كشف عمال'!$Q$4:$Q$175,MATCH($O835,'كشف عمال'!$A$4:$A$175,0)),"")</f>
        <v>0</v>
      </c>
      <c r="O849" s="27" t="s">
        <v>18</v>
      </c>
      <c r="P849" s="32"/>
      <c r="R849" s="26">
        <f>IFERROR(INDEX('كشف عمال'!$H$4:$H$175,MATCH($O835,'كشف عمال'!A$4:A$175,0)),"")</f>
        <v>0</v>
      </c>
      <c r="S849" s="27" t="s">
        <v>30</v>
      </c>
    </row>
    <row r="850" spans="1:19" ht="15.75" thickBot="1" x14ac:dyDescent="0.3">
      <c r="H850" s="32"/>
      <c r="L850" s="32"/>
      <c r="P850" s="32"/>
    </row>
    <row r="851" spans="1:19" ht="15.75" thickTop="1" x14ac:dyDescent="0.25">
      <c r="H851" s="32"/>
      <c r="I851" s="37"/>
      <c r="J851" s="35"/>
      <c r="K851" s="35"/>
      <c r="L851" s="37"/>
      <c r="M851" s="39"/>
      <c r="P851" s="32"/>
    </row>
    <row r="852" spans="1:19" x14ac:dyDescent="0.25">
      <c r="H852" s="32"/>
      <c r="J852" s="26" t="str">
        <f>IFERROR(INDEX('كشف عمال'!$S$4:$S$175,MATCH($O835,'كشف عمال'!A844:A1015,0)),"")</f>
        <v/>
      </c>
      <c r="K852" s="27" t="s">
        <v>39</v>
      </c>
      <c r="L852" s="31"/>
      <c r="M852" s="38"/>
      <c r="N852" s="26">
        <f>IFERROR(INDEX('كشف عمال'!$N$4:$N$175,MATCH($O835,'كشف عمال'!$A$4:$A$175,0)),"")</f>
        <v>0</v>
      </c>
      <c r="O852" s="27" t="s">
        <v>15</v>
      </c>
      <c r="P852" s="32"/>
    </row>
    <row r="853" spans="1:19" ht="9" customHeight="1" thickBot="1" x14ac:dyDescent="0.3">
      <c r="A853" s="34"/>
      <c r="B853" s="34"/>
      <c r="C853" s="34"/>
      <c r="D853" s="34"/>
      <c r="E853" s="34"/>
      <c r="F853" s="34"/>
      <c r="G853" s="34"/>
      <c r="H853" s="33"/>
      <c r="I853" s="34"/>
      <c r="J853" s="34"/>
      <c r="K853" s="34"/>
      <c r="L853" s="34"/>
      <c r="M853" s="41"/>
      <c r="N853" s="34"/>
      <c r="O853" s="34"/>
      <c r="P853" s="33"/>
      <c r="Q853" s="41"/>
      <c r="R853" s="34"/>
      <c r="S853" s="34"/>
    </row>
    <row r="854" spans="1:19" ht="16.5" thickTop="1" thickBot="1" x14ac:dyDescent="0.3">
      <c r="Q854" s="37"/>
      <c r="S854" s="37"/>
    </row>
    <row r="855" spans="1:19" ht="19.5" thickBot="1" x14ac:dyDescent="0.35">
      <c r="A855" s="58">
        <f>IFERROR(INDEX('كشف عمال'!$D$4:$D$175,MATCH($O855,'كشف عمال'!$A$4:$A$175,0)),"")</f>
        <v>0</v>
      </c>
      <c r="C855" s="27" t="s">
        <v>19</v>
      </c>
      <c r="E855" s="27" t="s">
        <v>23</v>
      </c>
      <c r="G855" s="27" t="s">
        <v>20</v>
      </c>
      <c r="H855" s="31"/>
      <c r="I855" s="31"/>
      <c r="J855" s="85" t="s">
        <v>21</v>
      </c>
      <c r="K855" s="85"/>
      <c r="M855" s="49" t="s">
        <v>22</v>
      </c>
      <c r="O855" s="59">
        <f>O835+1</f>
        <v>44</v>
      </c>
      <c r="P855" s="31"/>
      <c r="R855" s="27" t="s">
        <v>0</v>
      </c>
    </row>
    <row r="857" spans="1:19" ht="15.75" x14ac:dyDescent="0.25">
      <c r="D857" s="83" t="str">
        <f>IFERROR(INDEX('كشف عمال'!$C$4:$C$175,MATCH($O855,'كشف عمال'!$A$4:$A$175,0)),"")</f>
        <v>مساعده</v>
      </c>
      <c r="E857" s="84"/>
      <c r="G857" s="27" t="s">
        <v>24</v>
      </c>
      <c r="H857" s="31"/>
      <c r="I857" s="31"/>
      <c r="J857" s="86" t="str">
        <f>IFERROR(INDEX('كشف عمال'!$B$4:$B$175,MATCH($O855,'كشف عمال'!$A$4:$A$175,0)),"")</f>
        <v>بدريه جبريل عبدالعزيز</v>
      </c>
      <c r="K857" s="87"/>
      <c r="M857" s="27" t="s">
        <v>1</v>
      </c>
      <c r="O857" s="27">
        <v>1026</v>
      </c>
      <c r="P857" s="31"/>
      <c r="Q857" s="28"/>
      <c r="R857" s="29" t="s">
        <v>25</v>
      </c>
      <c r="S857" s="30"/>
    </row>
    <row r="858" spans="1:19" ht="15.75" thickBot="1" x14ac:dyDescent="0.3">
      <c r="A858" s="34"/>
      <c r="B858" s="34"/>
      <c r="C858" s="31"/>
      <c r="D858" s="31"/>
      <c r="E858" s="36"/>
      <c r="F858" s="31"/>
      <c r="G858" s="36"/>
      <c r="H858" s="31"/>
      <c r="I858" s="34"/>
      <c r="J858" s="34"/>
      <c r="K858" s="31"/>
      <c r="L858" s="31"/>
      <c r="M858" s="31"/>
      <c r="N858" s="31"/>
      <c r="O858" s="31"/>
      <c r="P858" s="31"/>
      <c r="Q858" s="31"/>
      <c r="R858" s="31"/>
      <c r="S858" s="36"/>
    </row>
    <row r="859" spans="1:19" ht="15.75" thickTop="1" x14ac:dyDescent="0.25">
      <c r="A859" s="31"/>
      <c r="B859" s="31"/>
      <c r="C859" s="37"/>
      <c r="D859" s="37"/>
      <c r="F859" s="37"/>
      <c r="H859" s="42"/>
      <c r="K859" s="35"/>
      <c r="L859" s="42"/>
      <c r="M859" s="43"/>
      <c r="N859" s="35"/>
      <c r="O859" s="35"/>
      <c r="P859" s="42"/>
      <c r="Q859" s="43"/>
      <c r="R859" s="35"/>
    </row>
    <row r="860" spans="1:19" x14ac:dyDescent="0.25">
      <c r="E860" s="27"/>
      <c r="G860" s="27" t="s">
        <v>40</v>
      </c>
      <c r="H860" s="40"/>
      <c r="J860" s="27">
        <f>IFERROR(INDEX('كشف عمال'!$P$4:$P$175,MATCH($O855,'كشف عمال'!A$4:A$175,0)),"")</f>
        <v>0</v>
      </c>
      <c r="K860" s="27" t="s">
        <v>34</v>
      </c>
      <c r="L860" s="31"/>
      <c r="M860" s="39"/>
      <c r="N860" s="27"/>
      <c r="O860" s="27" t="s">
        <v>31</v>
      </c>
      <c r="P860" s="32"/>
      <c r="R860" s="26">
        <f>IFERROR(INDEX('كشف عمال'!$I$4:$I$175,MATCH($O855,'كشف عمال'!A$4:A$175,0)),"")</f>
        <v>500</v>
      </c>
      <c r="S860" s="27" t="s">
        <v>26</v>
      </c>
    </row>
    <row r="861" spans="1:19" x14ac:dyDescent="0.25">
      <c r="H861" s="32"/>
      <c r="M861" s="39"/>
      <c r="P861" s="32"/>
      <c r="S861" s="27"/>
    </row>
    <row r="862" spans="1:19" x14ac:dyDescent="0.25">
      <c r="E862" s="27"/>
      <c r="G862" s="27" t="s">
        <v>41</v>
      </c>
      <c r="H862" s="40"/>
      <c r="J862" s="27">
        <v>0</v>
      </c>
      <c r="K862" s="27" t="s">
        <v>35</v>
      </c>
      <c r="L862" s="40"/>
      <c r="N862" s="27">
        <v>0</v>
      </c>
      <c r="O862" s="27" t="s">
        <v>32</v>
      </c>
      <c r="P862" s="32"/>
      <c r="R862" s="26">
        <f>IFERROR(INDEX('كشف عمال'!$J$4:$J$175,MATCH($O855,'كشف عمال'!A$4:A$175,0)),"")</f>
        <v>0</v>
      </c>
      <c r="S862" s="27" t="s">
        <v>27</v>
      </c>
    </row>
    <row r="863" spans="1:19" x14ac:dyDescent="0.25">
      <c r="H863" s="32"/>
      <c r="L863" s="32"/>
      <c r="P863" s="32"/>
    </row>
    <row r="864" spans="1:19" x14ac:dyDescent="0.25">
      <c r="E864" s="27"/>
      <c r="G864" s="27" t="s">
        <v>42</v>
      </c>
      <c r="H864" s="40"/>
      <c r="J864" s="26">
        <f>IFERROR(INDEX('كشف عمال'!$O$4:$O$175,MATCH($O855,'كشف عمال'!A$4:A$175,0)),"")</f>
        <v>0</v>
      </c>
      <c r="K864" s="27" t="s">
        <v>36</v>
      </c>
      <c r="L864" s="31"/>
      <c r="M864" s="38"/>
      <c r="N864" s="27">
        <v>2121</v>
      </c>
      <c r="O864" s="27" t="s">
        <v>33</v>
      </c>
      <c r="P864" s="32"/>
      <c r="R864" s="26">
        <f>IFERROR(INDEX('كشف عمال'!$K$4:$K$175,MATCH($O855,'كشف عمال'!A$4:A$175,0)),"")</f>
        <v>0</v>
      </c>
      <c r="S864" s="27" t="s">
        <v>28</v>
      </c>
    </row>
    <row r="865" spans="1:19" ht="15.75" thickBot="1" x14ac:dyDescent="0.3">
      <c r="B865" s="31"/>
      <c r="D865" s="31"/>
      <c r="E865" s="45"/>
      <c r="F865" s="31"/>
      <c r="G865" s="31"/>
      <c r="H865" s="32"/>
      <c r="I865" s="31"/>
      <c r="J865" s="31"/>
      <c r="K865" s="31"/>
      <c r="L865" s="31"/>
      <c r="M865" s="41"/>
      <c r="N865" s="36"/>
      <c r="O865" s="31"/>
      <c r="P865" s="33"/>
      <c r="R865" s="31"/>
      <c r="S865" s="31"/>
    </row>
    <row r="866" spans="1:19" ht="15.75" thickTop="1" x14ac:dyDescent="0.25">
      <c r="A866" s="31"/>
      <c r="B866" s="31"/>
      <c r="C866" s="31"/>
      <c r="D866" s="31"/>
      <c r="E866" s="44"/>
      <c r="F866" s="31"/>
      <c r="G866" s="44"/>
      <c r="H866" s="32"/>
      <c r="I866" s="39"/>
      <c r="J866" s="44"/>
      <c r="K866" s="31"/>
      <c r="L866" s="31"/>
      <c r="M866" s="43"/>
      <c r="N866" s="37"/>
      <c r="O866" s="35"/>
      <c r="P866" s="32"/>
    </row>
    <row r="867" spans="1:19" x14ac:dyDescent="0.25">
      <c r="E867" s="27"/>
      <c r="G867" s="27" t="s">
        <v>43</v>
      </c>
      <c r="H867" s="40"/>
      <c r="J867" s="27">
        <v>0</v>
      </c>
      <c r="K867" s="27" t="s">
        <v>37</v>
      </c>
      <c r="L867" s="31"/>
      <c r="M867" s="39"/>
      <c r="N867" s="27">
        <f>IFERROR(INDEX('كشف عمال'!$E$4:$E$175,MATCH($O855,'كشف عمال'!A$4:A$175,0))*IFERROR(INDEX('كشف عمال'!$U$4:$U$175,MATCH($O855,'كشف عمال'!A$4:A$175,0)),""),"")</f>
        <v>0</v>
      </c>
      <c r="O867" s="27" t="s">
        <v>3</v>
      </c>
      <c r="P867" s="32"/>
      <c r="R867" s="26">
        <f>IFERROR(INDEX('كشف عمال'!$L$4:$L$175,MATCH($O855,'كشف عمال'!A$4:A$175,0)),"")</f>
        <v>200</v>
      </c>
      <c r="S867" s="27" t="s">
        <v>29</v>
      </c>
    </row>
    <row r="868" spans="1:19" x14ac:dyDescent="0.25">
      <c r="H868" s="32"/>
      <c r="M868" s="39"/>
      <c r="P868" s="32"/>
    </row>
    <row r="869" spans="1:19" x14ac:dyDescent="0.25">
      <c r="H869" s="32"/>
      <c r="J869" s="60">
        <f>IFERROR(INDEX('كشف عمال'!$R$4:$R$175,MATCH($O855,'كشف عمال'!$A$4:$A$175,0)),"")</f>
        <v>0</v>
      </c>
      <c r="K869" s="27" t="s">
        <v>38</v>
      </c>
      <c r="L869" s="31"/>
      <c r="M869" s="38"/>
      <c r="N869" s="61">
        <f>IFERROR(INDEX('كشف عمال'!$Q$4:$Q$175,MATCH($O855,'كشف عمال'!$A$4:$A$175,0)),"")</f>
        <v>0</v>
      </c>
      <c r="O869" s="27" t="s">
        <v>18</v>
      </c>
      <c r="P869" s="32"/>
      <c r="R869" s="26">
        <f>IFERROR(INDEX('كشف عمال'!$H$4:$H$175,MATCH($O855,'كشف عمال'!A$4:A$175,0)),"")</f>
        <v>0</v>
      </c>
      <c r="S869" s="27" t="s">
        <v>30</v>
      </c>
    </row>
    <row r="870" spans="1:19" ht="15.75" thickBot="1" x14ac:dyDescent="0.3">
      <c r="H870" s="32"/>
      <c r="L870" s="32"/>
      <c r="P870" s="32"/>
    </row>
    <row r="871" spans="1:19" ht="15.75" thickTop="1" x14ac:dyDescent="0.25">
      <c r="H871" s="32"/>
      <c r="I871" s="37"/>
      <c r="J871" s="35"/>
      <c r="K871" s="35"/>
      <c r="L871" s="37"/>
      <c r="M871" s="39"/>
      <c r="P871" s="32"/>
    </row>
    <row r="872" spans="1:19" x14ac:dyDescent="0.25">
      <c r="H872" s="32"/>
      <c r="J872" s="26" t="str">
        <f>IFERROR(INDEX('كشف عمال'!$S$4:$S$175,MATCH($O855,'كشف عمال'!A864:A1035,0)),"")</f>
        <v/>
      </c>
      <c r="K872" s="27" t="s">
        <v>39</v>
      </c>
      <c r="L872" s="31"/>
      <c r="M872" s="38"/>
      <c r="N872" s="26">
        <f>IFERROR(INDEX('كشف عمال'!$N$4:$N$175,MATCH($O855,'كشف عمال'!$A$4:$A$175,0)),"")</f>
        <v>0</v>
      </c>
      <c r="O872" s="27" t="s">
        <v>15</v>
      </c>
      <c r="P872" s="32"/>
    </row>
    <row r="873" spans="1:19" ht="8.25" customHeight="1" thickBot="1" x14ac:dyDescent="0.3">
      <c r="A873" s="34"/>
      <c r="B873" s="34"/>
      <c r="C873" s="34"/>
      <c r="D873" s="34"/>
      <c r="E873" s="34"/>
      <c r="F873" s="34"/>
      <c r="G873" s="34"/>
      <c r="H873" s="33"/>
      <c r="I873" s="34"/>
      <c r="J873" s="34"/>
      <c r="K873" s="34"/>
      <c r="L873" s="34"/>
      <c r="M873" s="41"/>
      <c r="N873" s="34"/>
      <c r="O873" s="34"/>
      <c r="P873" s="33"/>
      <c r="Q873" s="41"/>
      <c r="R873" s="34"/>
      <c r="S873" s="34"/>
    </row>
    <row r="874" spans="1:19" ht="16.5" thickTop="1" thickBot="1" x14ac:dyDescent="0.3">
      <c r="Q874" s="37"/>
    </row>
    <row r="875" spans="1:19" ht="19.5" thickBot="1" x14ac:dyDescent="0.35">
      <c r="A875" s="58">
        <f>IFERROR(INDEX('كشف عمال'!$D$4:$D$175,MATCH($O875,'كشف عمال'!$A$4:$A$175,0)),"")</f>
        <v>0</v>
      </c>
      <c r="C875" s="27" t="s">
        <v>19</v>
      </c>
      <c r="E875" s="27" t="s">
        <v>23</v>
      </c>
      <c r="G875" s="27" t="s">
        <v>20</v>
      </c>
      <c r="H875" s="31"/>
      <c r="I875" s="31"/>
      <c r="J875" s="85" t="s">
        <v>21</v>
      </c>
      <c r="K875" s="85"/>
      <c r="M875" s="49" t="s">
        <v>22</v>
      </c>
      <c r="O875" s="59">
        <f>O855+1</f>
        <v>45</v>
      </c>
      <c r="P875" s="31"/>
      <c r="R875" s="27" t="s">
        <v>0</v>
      </c>
    </row>
    <row r="877" spans="1:19" ht="15.75" x14ac:dyDescent="0.25">
      <c r="D877" s="83" t="str">
        <f>IFERROR(INDEX('كشف عمال'!$C$4:$C$175,MATCH($O875,'كشف عمال'!$A$4:$A$175,0)),"")</f>
        <v>OP</v>
      </c>
      <c r="E877" s="84"/>
      <c r="G877" s="27" t="s">
        <v>24</v>
      </c>
      <c r="H877" s="31"/>
      <c r="I877" s="31"/>
      <c r="J877" s="86" t="str">
        <f>IFERROR(INDEX('كشف عمال'!$B$4:$B$175,MATCH($O875,'كشف عمال'!$A$4:$A$175,0)),"")</f>
        <v>دعاء محمود محمد</v>
      </c>
      <c r="K877" s="87"/>
      <c r="M877" s="27" t="s">
        <v>1</v>
      </c>
      <c r="O877" s="27">
        <v>1026</v>
      </c>
      <c r="P877" s="31"/>
      <c r="Q877" s="28"/>
      <c r="R877" s="29" t="s">
        <v>25</v>
      </c>
      <c r="S877" s="30"/>
    </row>
    <row r="878" spans="1:19" ht="15.75" thickBot="1" x14ac:dyDescent="0.3">
      <c r="A878" s="34"/>
      <c r="B878" s="34"/>
      <c r="C878" s="31"/>
      <c r="D878" s="31"/>
      <c r="E878" s="36"/>
      <c r="F878" s="31"/>
      <c r="G878" s="36"/>
      <c r="H878" s="31"/>
      <c r="I878" s="34"/>
      <c r="J878" s="34"/>
      <c r="K878" s="31"/>
      <c r="L878" s="31"/>
      <c r="M878" s="31"/>
      <c r="N878" s="31"/>
      <c r="O878" s="31"/>
      <c r="P878" s="31"/>
      <c r="Q878" s="31"/>
      <c r="R878" s="31"/>
      <c r="S878" s="36"/>
    </row>
    <row r="879" spans="1:19" ht="15.75" thickTop="1" x14ac:dyDescent="0.25">
      <c r="A879" s="31"/>
      <c r="B879" s="31"/>
      <c r="C879" s="37"/>
      <c r="D879" s="37"/>
      <c r="F879" s="37"/>
      <c r="H879" s="42"/>
      <c r="K879" s="35"/>
      <c r="L879" s="42"/>
      <c r="M879" s="43"/>
      <c r="N879" s="35"/>
      <c r="O879" s="35"/>
      <c r="P879" s="42"/>
      <c r="Q879" s="43"/>
      <c r="R879" s="35"/>
    </row>
    <row r="880" spans="1:19" x14ac:dyDescent="0.25">
      <c r="E880" s="27"/>
      <c r="G880" s="27" t="s">
        <v>40</v>
      </c>
      <c r="H880" s="40"/>
      <c r="J880" s="27">
        <f>IFERROR(INDEX('كشف عمال'!$P$4:$P$175,MATCH($O875,'كشف عمال'!A$4:A$175,0)),"")</f>
        <v>0</v>
      </c>
      <c r="K880" s="27" t="s">
        <v>34</v>
      </c>
      <c r="L880" s="31"/>
      <c r="M880" s="39"/>
      <c r="N880" s="27"/>
      <c r="O880" s="27" t="s">
        <v>31</v>
      </c>
      <c r="P880" s="32"/>
      <c r="R880" s="26">
        <f>IFERROR(INDEX('كشف عمال'!$I$4:$I$175,MATCH($O875,'كشف عمال'!A$4:A$175,0)),"")</f>
        <v>500</v>
      </c>
      <c r="S880" s="27" t="s">
        <v>26</v>
      </c>
    </row>
    <row r="881" spans="1:19" x14ac:dyDescent="0.25">
      <c r="H881" s="32"/>
      <c r="M881" s="39"/>
      <c r="P881" s="32"/>
      <c r="S881" s="27"/>
    </row>
    <row r="882" spans="1:19" x14ac:dyDescent="0.25">
      <c r="E882" s="27"/>
      <c r="G882" s="27" t="s">
        <v>41</v>
      </c>
      <c r="H882" s="40"/>
      <c r="J882" s="27">
        <v>0</v>
      </c>
      <c r="K882" s="27" t="s">
        <v>35</v>
      </c>
      <c r="L882" s="40"/>
      <c r="N882" s="27">
        <v>0</v>
      </c>
      <c r="O882" s="27" t="s">
        <v>32</v>
      </c>
      <c r="P882" s="32"/>
      <c r="R882" s="26">
        <f>IFERROR(INDEX('كشف عمال'!$J$4:$J$175,MATCH($O875,'كشف عمال'!A$4:A$175,0)),"")</f>
        <v>0</v>
      </c>
      <c r="S882" s="27" t="s">
        <v>27</v>
      </c>
    </row>
    <row r="883" spans="1:19" x14ac:dyDescent="0.25">
      <c r="H883" s="32"/>
      <c r="L883" s="32"/>
      <c r="P883" s="32"/>
    </row>
    <row r="884" spans="1:19" x14ac:dyDescent="0.25">
      <c r="E884" s="27"/>
      <c r="G884" s="27" t="s">
        <v>42</v>
      </c>
      <c r="H884" s="40"/>
      <c r="J884" s="26">
        <f>IFERROR(INDEX('كشف عمال'!$O$4:$O$175,MATCH($O875,'كشف عمال'!A$4:A$175,0)),"")</f>
        <v>0</v>
      </c>
      <c r="K884" s="27" t="s">
        <v>36</v>
      </c>
      <c r="L884" s="31"/>
      <c r="M884" s="38"/>
      <c r="N884" s="27">
        <v>2121</v>
      </c>
      <c r="O884" s="27" t="s">
        <v>33</v>
      </c>
      <c r="P884" s="32"/>
      <c r="R884" s="26">
        <f>IFERROR(INDEX('كشف عمال'!$K$4:$K$175,MATCH($O875,'كشف عمال'!A$4:A$175,0)),"")</f>
        <v>0</v>
      </c>
      <c r="S884" s="27" t="s">
        <v>28</v>
      </c>
    </row>
    <row r="885" spans="1:19" ht="15.75" thickBot="1" x14ac:dyDescent="0.3">
      <c r="B885" s="31"/>
      <c r="D885" s="31"/>
      <c r="E885" s="45"/>
      <c r="F885" s="31"/>
      <c r="G885" s="31"/>
      <c r="H885" s="32"/>
      <c r="I885" s="31"/>
      <c r="J885" s="31"/>
      <c r="K885" s="31"/>
      <c r="L885" s="31"/>
      <c r="M885" s="41"/>
      <c r="N885" s="36"/>
      <c r="O885" s="31"/>
      <c r="P885" s="33"/>
      <c r="R885" s="31"/>
      <c r="S885" s="31"/>
    </row>
    <row r="886" spans="1:19" ht="15.75" thickTop="1" x14ac:dyDescent="0.25">
      <c r="A886" s="31"/>
      <c r="B886" s="31"/>
      <c r="C886" s="31"/>
      <c r="D886" s="31"/>
      <c r="E886" s="44"/>
      <c r="F886" s="31"/>
      <c r="G886" s="44"/>
      <c r="H886" s="32"/>
      <c r="I886" s="39"/>
      <c r="J886" s="44"/>
      <c r="K886" s="31"/>
      <c r="L886" s="31"/>
      <c r="M886" s="43"/>
      <c r="N886" s="37"/>
      <c r="O886" s="35"/>
      <c r="P886" s="32"/>
    </row>
    <row r="887" spans="1:19" x14ac:dyDescent="0.25">
      <c r="E887" s="27"/>
      <c r="G887" s="27" t="s">
        <v>43</v>
      </c>
      <c r="H887" s="40"/>
      <c r="J887" s="27">
        <v>0</v>
      </c>
      <c r="K887" s="27" t="s">
        <v>37</v>
      </c>
      <c r="L887" s="31"/>
      <c r="M887" s="39"/>
      <c r="N887" s="27">
        <f>IFERROR(INDEX('كشف عمال'!$E$4:$E$175,MATCH($O875,'كشف عمال'!A$4:A$175,0))*IFERROR(INDEX('كشف عمال'!$U$4:$U$175,MATCH($O875,'كشف عمال'!A$4:A$175,0)),""),"")</f>
        <v>0</v>
      </c>
      <c r="O887" s="27" t="s">
        <v>3</v>
      </c>
      <c r="P887" s="32"/>
      <c r="R887" s="26">
        <f>IFERROR(INDEX('كشف عمال'!$L$4:$L$175,MATCH($O875,'كشف عمال'!A$4:A$175,0)),"")</f>
        <v>200</v>
      </c>
      <c r="S887" s="27" t="s">
        <v>29</v>
      </c>
    </row>
    <row r="888" spans="1:19" x14ac:dyDescent="0.25">
      <c r="H888" s="32"/>
      <c r="M888" s="39"/>
      <c r="P888" s="32"/>
    </row>
    <row r="889" spans="1:19" x14ac:dyDescent="0.25">
      <c r="H889" s="32"/>
      <c r="J889" s="60">
        <f>IFERROR(INDEX('كشف عمال'!$R$4:$R$175,MATCH($O875,'كشف عمال'!$A$4:$A$175,0)),"")</f>
        <v>0</v>
      </c>
      <c r="K889" s="27" t="s">
        <v>38</v>
      </c>
      <c r="L889" s="31"/>
      <c r="M889" s="38"/>
      <c r="N889" s="61">
        <f>IFERROR(INDEX('كشف عمال'!$Q$4:$Q$175,MATCH($O875,'كشف عمال'!$A$4:$A$175,0)),"")</f>
        <v>0</v>
      </c>
      <c r="O889" s="27" t="s">
        <v>18</v>
      </c>
      <c r="P889" s="32"/>
      <c r="R889" s="26">
        <f>IFERROR(INDEX('كشف عمال'!$H$4:$H$175,MATCH($O875,'كشف عمال'!A$4:A$175,0)),"")</f>
        <v>0</v>
      </c>
      <c r="S889" s="27" t="s">
        <v>30</v>
      </c>
    </row>
    <row r="890" spans="1:19" ht="15.75" thickBot="1" x14ac:dyDescent="0.3">
      <c r="H890" s="32"/>
      <c r="L890" s="32"/>
      <c r="P890" s="32"/>
    </row>
    <row r="891" spans="1:19" ht="15.75" thickTop="1" x14ac:dyDescent="0.25">
      <c r="H891" s="32"/>
      <c r="I891" s="37"/>
      <c r="J891" s="35"/>
      <c r="K891" s="35"/>
      <c r="L891" s="37"/>
      <c r="M891" s="39"/>
      <c r="P891" s="32"/>
    </row>
    <row r="892" spans="1:19" x14ac:dyDescent="0.25">
      <c r="H892" s="32"/>
      <c r="J892" s="26" t="str">
        <f>IFERROR(INDEX('كشف عمال'!$S$4:$S$175,MATCH($O875,'كشف عمال'!A884:A1055,0)),"")</f>
        <v/>
      </c>
      <c r="K892" s="27" t="s">
        <v>39</v>
      </c>
      <c r="L892" s="31"/>
      <c r="M892" s="38"/>
      <c r="N892" s="26">
        <f>IFERROR(INDEX('كشف عمال'!$N$4:$N$175,MATCH($O875,'كشف عمال'!$A$4:$A$175,0)),"")</f>
        <v>0</v>
      </c>
      <c r="O892" s="27" t="s">
        <v>15</v>
      </c>
      <c r="P892" s="32"/>
    </row>
    <row r="893" spans="1:19" ht="7.5" customHeight="1" thickBot="1" x14ac:dyDescent="0.3">
      <c r="A893" s="34"/>
      <c r="B893" s="34"/>
      <c r="C893" s="34"/>
      <c r="D893" s="34"/>
      <c r="E893" s="34"/>
      <c r="F893" s="34"/>
      <c r="G893" s="34"/>
      <c r="H893" s="33"/>
      <c r="I893" s="34"/>
      <c r="J893" s="34"/>
      <c r="K893" s="34"/>
      <c r="L893" s="34"/>
      <c r="M893" s="41"/>
      <c r="N893" s="34"/>
      <c r="O893" s="34"/>
      <c r="P893" s="33"/>
      <c r="Q893" s="41"/>
      <c r="R893" s="34"/>
      <c r="S893" s="34"/>
    </row>
    <row r="894" spans="1:19" ht="16.5" thickTop="1" thickBot="1" x14ac:dyDescent="0.3"/>
    <row r="895" spans="1:19" ht="19.5" thickBot="1" x14ac:dyDescent="0.35">
      <c r="A895" s="58">
        <f>IFERROR(INDEX('كشف عمال'!$D$4:$D$175,MATCH($O895,'كشف عمال'!$A$4:$A$175,0)),"")</f>
        <v>0</v>
      </c>
      <c r="C895" s="27" t="s">
        <v>19</v>
      </c>
      <c r="E895" s="27" t="s">
        <v>23</v>
      </c>
      <c r="G895" s="27" t="s">
        <v>20</v>
      </c>
      <c r="H895" s="31"/>
      <c r="I895" s="31"/>
      <c r="J895" s="85" t="s">
        <v>21</v>
      </c>
      <c r="K895" s="85"/>
      <c r="M895" s="49" t="s">
        <v>22</v>
      </c>
      <c r="O895" s="59">
        <f>O875+1</f>
        <v>46</v>
      </c>
      <c r="P895" s="31"/>
      <c r="R895" s="27" t="s">
        <v>0</v>
      </c>
    </row>
    <row r="897" spans="1:19" ht="15.75" x14ac:dyDescent="0.25">
      <c r="D897" s="83" t="str">
        <f>IFERROR(INDEX('كشف عمال'!$C$4:$C$175,MATCH($O895,'كشف عمال'!$A$4:$A$175,0)),"")</f>
        <v>OP</v>
      </c>
      <c r="E897" s="84"/>
      <c r="G897" s="27" t="s">
        <v>24</v>
      </c>
      <c r="H897" s="31"/>
      <c r="I897" s="31"/>
      <c r="J897" s="86" t="str">
        <f>IFERROR(INDEX('كشف عمال'!$B$4:$B$175,MATCH($O895,'كشف عمال'!$A$4:$A$175,0)),"")</f>
        <v>وفاء محمد عبدالله</v>
      </c>
      <c r="K897" s="87"/>
      <c r="M897" s="27" t="s">
        <v>1</v>
      </c>
      <c r="O897" s="27">
        <v>1026</v>
      </c>
      <c r="P897" s="31"/>
      <c r="Q897" s="28"/>
      <c r="R897" s="29" t="s">
        <v>25</v>
      </c>
      <c r="S897" s="30"/>
    </row>
    <row r="898" spans="1:19" ht="15.75" thickBot="1" x14ac:dyDescent="0.3">
      <c r="A898" s="34"/>
      <c r="B898" s="34"/>
      <c r="C898" s="31"/>
      <c r="D898" s="31"/>
      <c r="E898" s="36"/>
      <c r="F898" s="31"/>
      <c r="G898" s="36"/>
      <c r="H898" s="31"/>
      <c r="I898" s="34"/>
      <c r="J898" s="34"/>
      <c r="K898" s="31"/>
      <c r="L898" s="31"/>
      <c r="M898" s="31"/>
      <c r="N898" s="31"/>
      <c r="O898" s="31"/>
      <c r="P898" s="31"/>
      <c r="Q898" s="31"/>
      <c r="R898" s="31"/>
      <c r="S898" s="36"/>
    </row>
    <row r="899" spans="1:19" ht="15.75" thickTop="1" x14ac:dyDescent="0.25">
      <c r="A899" s="31"/>
      <c r="B899" s="31"/>
      <c r="C899" s="37"/>
      <c r="D899" s="37"/>
      <c r="F899" s="37"/>
      <c r="H899" s="42"/>
      <c r="K899" s="35"/>
      <c r="L899" s="42"/>
      <c r="M899" s="43"/>
      <c r="N899" s="35"/>
      <c r="O899" s="35"/>
      <c r="P899" s="42"/>
      <c r="Q899" s="43"/>
      <c r="R899" s="35"/>
    </row>
    <row r="900" spans="1:19" x14ac:dyDescent="0.25">
      <c r="E900" s="27"/>
      <c r="G900" s="27" t="s">
        <v>40</v>
      </c>
      <c r="H900" s="40"/>
      <c r="J900" s="27">
        <f>IFERROR(INDEX('كشف عمال'!$P$4:$P$175,MATCH($O895,'كشف عمال'!A$4:A$175,0)),"")</f>
        <v>0</v>
      </c>
      <c r="K900" s="27" t="s">
        <v>34</v>
      </c>
      <c r="L900" s="31"/>
      <c r="M900" s="39"/>
      <c r="N900" s="27"/>
      <c r="O900" s="27" t="s">
        <v>31</v>
      </c>
      <c r="P900" s="32"/>
      <c r="R900" s="26">
        <f>IFERROR(INDEX('كشف عمال'!$I$4:$I$175,MATCH($O895,'كشف عمال'!A$4:A$175,0)),"")</f>
        <v>500</v>
      </c>
      <c r="S900" s="27" t="s">
        <v>26</v>
      </c>
    </row>
    <row r="901" spans="1:19" x14ac:dyDescent="0.25">
      <c r="H901" s="32"/>
      <c r="M901" s="39"/>
      <c r="P901" s="32"/>
      <c r="S901" s="27"/>
    </row>
    <row r="902" spans="1:19" x14ac:dyDescent="0.25">
      <c r="E902" s="27"/>
      <c r="G902" s="27" t="s">
        <v>41</v>
      </c>
      <c r="H902" s="40"/>
      <c r="J902" s="27">
        <v>0</v>
      </c>
      <c r="K902" s="27" t="s">
        <v>35</v>
      </c>
      <c r="L902" s="40"/>
      <c r="N902" s="27">
        <v>0</v>
      </c>
      <c r="O902" s="27" t="s">
        <v>32</v>
      </c>
      <c r="P902" s="32"/>
      <c r="R902" s="26">
        <f>IFERROR(INDEX('كشف عمال'!$J$4:$J$175,MATCH($O895,'كشف عمال'!A$4:A$175,0)),"")</f>
        <v>0</v>
      </c>
      <c r="S902" s="27" t="s">
        <v>27</v>
      </c>
    </row>
    <row r="903" spans="1:19" x14ac:dyDescent="0.25">
      <c r="H903" s="32"/>
      <c r="L903" s="32"/>
      <c r="P903" s="32"/>
    </row>
    <row r="904" spans="1:19" x14ac:dyDescent="0.25">
      <c r="E904" s="27"/>
      <c r="G904" s="27" t="s">
        <v>42</v>
      </c>
      <c r="H904" s="40"/>
      <c r="J904" s="26">
        <f>IFERROR(INDEX('كشف عمال'!$O$4:$O$175,MATCH($O895,'كشف عمال'!A$4:A$175,0)),"")</f>
        <v>0</v>
      </c>
      <c r="K904" s="27" t="s">
        <v>36</v>
      </c>
      <c r="L904" s="31"/>
      <c r="M904" s="38"/>
      <c r="N904" s="27">
        <v>2121</v>
      </c>
      <c r="O904" s="27" t="s">
        <v>33</v>
      </c>
      <c r="P904" s="32"/>
      <c r="R904" s="26">
        <f>IFERROR(INDEX('كشف عمال'!$K$4:$K$175,MATCH($O895,'كشف عمال'!A$4:A$175,0)),"")</f>
        <v>0</v>
      </c>
      <c r="S904" s="27" t="s">
        <v>28</v>
      </c>
    </row>
    <row r="905" spans="1:19" ht="15.75" thickBot="1" x14ac:dyDescent="0.3">
      <c r="B905" s="31"/>
      <c r="D905" s="31"/>
      <c r="E905" s="45"/>
      <c r="F905" s="31"/>
      <c r="G905" s="31"/>
      <c r="H905" s="32"/>
      <c r="I905" s="31"/>
      <c r="J905" s="31"/>
      <c r="K905" s="31"/>
      <c r="L905" s="31"/>
      <c r="M905" s="41"/>
      <c r="N905" s="36"/>
      <c r="O905" s="31"/>
      <c r="P905" s="33"/>
      <c r="R905" s="31"/>
      <c r="S905" s="31"/>
    </row>
    <row r="906" spans="1:19" ht="15.75" thickTop="1" x14ac:dyDescent="0.25">
      <c r="A906" s="31"/>
      <c r="B906" s="31"/>
      <c r="C906" s="31"/>
      <c r="D906" s="31"/>
      <c r="E906" s="44"/>
      <c r="F906" s="31"/>
      <c r="G906" s="44"/>
      <c r="H906" s="32"/>
      <c r="I906" s="39"/>
      <c r="J906" s="44"/>
      <c r="K906" s="31"/>
      <c r="L906" s="31"/>
      <c r="M906" s="43"/>
      <c r="N906" s="37"/>
      <c r="O906" s="35"/>
      <c r="P906" s="32"/>
    </row>
    <row r="907" spans="1:19" x14ac:dyDescent="0.25">
      <c r="E907" s="27"/>
      <c r="G907" s="27" t="s">
        <v>43</v>
      </c>
      <c r="H907" s="40"/>
      <c r="J907" s="27">
        <v>0</v>
      </c>
      <c r="K907" s="27" t="s">
        <v>37</v>
      </c>
      <c r="L907" s="31"/>
      <c r="M907" s="39"/>
      <c r="N907" s="27">
        <f>IFERROR(INDEX('كشف عمال'!$E$4:$E$175,MATCH($O895,'كشف عمال'!A$4:A$175,0))*IFERROR(INDEX('كشف عمال'!$U$4:$U$175,MATCH($O895,'كشف عمال'!A$4:A$175,0)),""),"")</f>
        <v>0</v>
      </c>
      <c r="O907" s="27" t="s">
        <v>3</v>
      </c>
      <c r="P907" s="32"/>
      <c r="R907" s="26">
        <f>IFERROR(INDEX('كشف عمال'!$L$4:$L$175,MATCH($O895,'كشف عمال'!A$4:A$175,0)),"")</f>
        <v>200</v>
      </c>
      <c r="S907" s="27" t="s">
        <v>29</v>
      </c>
    </row>
    <row r="908" spans="1:19" x14ac:dyDescent="0.25">
      <c r="H908" s="32"/>
      <c r="M908" s="39"/>
      <c r="P908" s="32"/>
    </row>
    <row r="909" spans="1:19" x14ac:dyDescent="0.25">
      <c r="H909" s="32"/>
      <c r="J909" s="60">
        <f>IFERROR(INDEX('كشف عمال'!$R$4:$R$175,MATCH($O895,'كشف عمال'!$A$4:$A$175,0)),"")</f>
        <v>0</v>
      </c>
      <c r="K909" s="27" t="s">
        <v>38</v>
      </c>
      <c r="L909" s="31"/>
      <c r="M909" s="38"/>
      <c r="N909" s="61">
        <f>IFERROR(INDEX('كشف عمال'!$Q$4:$Q$175,MATCH($O895,'كشف عمال'!$A$4:$A$175,0)),"")</f>
        <v>0</v>
      </c>
      <c r="O909" s="27" t="s">
        <v>18</v>
      </c>
      <c r="P909" s="32"/>
      <c r="R909" s="26">
        <f>IFERROR(INDEX('كشف عمال'!$H$4:$H$175,MATCH($O895,'كشف عمال'!A$4:A$175,0)),"")</f>
        <v>0</v>
      </c>
      <c r="S909" s="27" t="s">
        <v>30</v>
      </c>
    </row>
    <row r="910" spans="1:19" ht="15.75" thickBot="1" x14ac:dyDescent="0.3">
      <c r="H910" s="32"/>
      <c r="L910" s="32"/>
      <c r="P910" s="32"/>
    </row>
    <row r="911" spans="1:19" ht="15.75" thickTop="1" x14ac:dyDescent="0.25">
      <c r="H911" s="32"/>
      <c r="I911" s="37"/>
      <c r="J911" s="35"/>
      <c r="K911" s="35"/>
      <c r="L911" s="37"/>
      <c r="M911" s="39"/>
      <c r="P911" s="32"/>
    </row>
    <row r="912" spans="1:19" x14ac:dyDescent="0.25">
      <c r="H912" s="32"/>
      <c r="J912" s="26" t="str">
        <f>IFERROR(INDEX('كشف عمال'!$S$4:$S$175,MATCH($O895,'كشف عمال'!A905:A1076,0)),"")</f>
        <v/>
      </c>
      <c r="K912" s="27" t="s">
        <v>39</v>
      </c>
      <c r="L912" s="31"/>
      <c r="M912" s="38"/>
      <c r="N912" s="26">
        <f>IFERROR(INDEX('كشف عمال'!$N$4:$N$175,MATCH($O895,'كشف عمال'!$A$4:$A$175,0)),"")</f>
        <v>0</v>
      </c>
      <c r="O912" s="27" t="s">
        <v>15</v>
      </c>
      <c r="P912" s="32"/>
    </row>
    <row r="913" spans="1:19" ht="9" customHeight="1" thickBot="1" x14ac:dyDescent="0.3">
      <c r="A913" s="34"/>
      <c r="B913" s="34"/>
      <c r="C913" s="34"/>
      <c r="D913" s="34"/>
      <c r="E913" s="34"/>
      <c r="F913" s="34"/>
      <c r="G913" s="34"/>
      <c r="H913" s="33"/>
      <c r="I913" s="34"/>
      <c r="J913" s="34"/>
      <c r="K913" s="34"/>
      <c r="L913" s="34"/>
      <c r="M913" s="41"/>
      <c r="N913" s="34"/>
      <c r="O913" s="34"/>
      <c r="P913" s="33"/>
      <c r="Q913" s="41"/>
      <c r="R913" s="34"/>
      <c r="S913" s="34"/>
    </row>
    <row r="914" spans="1:19" ht="16.5" thickTop="1" thickBot="1" x14ac:dyDescent="0.3">
      <c r="Q914" s="37"/>
      <c r="S914" s="37"/>
    </row>
    <row r="915" spans="1:19" ht="19.5" thickBot="1" x14ac:dyDescent="0.35">
      <c r="A915" s="58">
        <f>IFERROR(INDEX('كشف عمال'!$D$4:$D$175,MATCH($O915,'كشف عمال'!$A$4:$A$175,0)),"")</f>
        <v>0</v>
      </c>
      <c r="C915" s="27" t="s">
        <v>19</v>
      </c>
      <c r="E915" s="27" t="s">
        <v>23</v>
      </c>
      <c r="G915" s="27" t="s">
        <v>20</v>
      </c>
      <c r="H915" s="31"/>
      <c r="I915" s="31"/>
      <c r="J915" s="85" t="s">
        <v>21</v>
      </c>
      <c r="K915" s="85"/>
      <c r="M915" s="49" t="s">
        <v>22</v>
      </c>
      <c r="O915" s="59">
        <f>O895+1</f>
        <v>47</v>
      </c>
      <c r="P915" s="31"/>
      <c r="R915" s="27" t="s">
        <v>0</v>
      </c>
    </row>
    <row r="917" spans="1:19" ht="15.75" x14ac:dyDescent="0.25">
      <c r="D917" s="83" t="str">
        <f>IFERROR(INDEX('كشف عمال'!$C$4:$C$175,MATCH($O915,'كشف عمال'!$A$4:$A$175,0)),"")</f>
        <v>OP</v>
      </c>
      <c r="E917" s="84"/>
      <c r="G917" s="27" t="s">
        <v>24</v>
      </c>
      <c r="H917" s="31"/>
      <c r="I917" s="31"/>
      <c r="J917" s="86" t="str">
        <f>IFERROR(INDEX('كشف عمال'!$B$4:$B$175,MATCH($O915,'كشف عمال'!$A$4:$A$175,0)),"")</f>
        <v>احمد زكريا عبدالعزيز</v>
      </c>
      <c r="K917" s="87"/>
      <c r="M917" s="27" t="s">
        <v>1</v>
      </c>
      <c r="O917" s="27">
        <v>1026</v>
      </c>
      <c r="P917" s="31"/>
      <c r="Q917" s="28"/>
      <c r="R917" s="29" t="s">
        <v>25</v>
      </c>
      <c r="S917" s="30"/>
    </row>
    <row r="918" spans="1:19" ht="15.75" thickBot="1" x14ac:dyDescent="0.3">
      <c r="A918" s="34"/>
      <c r="B918" s="34"/>
      <c r="C918" s="31"/>
      <c r="D918" s="31"/>
      <c r="E918" s="36"/>
      <c r="F918" s="31"/>
      <c r="G918" s="36"/>
      <c r="H918" s="31"/>
      <c r="I918" s="34"/>
      <c r="J918" s="34"/>
      <c r="K918" s="31"/>
      <c r="L918" s="31"/>
      <c r="M918" s="31"/>
      <c r="N918" s="31"/>
      <c r="O918" s="31"/>
      <c r="P918" s="31"/>
      <c r="Q918" s="31"/>
      <c r="R918" s="31"/>
      <c r="S918" s="36"/>
    </row>
    <row r="919" spans="1:19" ht="15.75" thickTop="1" x14ac:dyDescent="0.25">
      <c r="A919" s="31"/>
      <c r="B919" s="31"/>
      <c r="C919" s="37"/>
      <c r="D919" s="37"/>
      <c r="F919" s="37"/>
      <c r="H919" s="42"/>
      <c r="K919" s="35"/>
      <c r="L919" s="42"/>
      <c r="M919" s="43"/>
      <c r="N919" s="35"/>
      <c r="O919" s="35"/>
      <c r="P919" s="42"/>
      <c r="Q919" s="43"/>
      <c r="R919" s="35"/>
    </row>
    <row r="920" spans="1:19" x14ac:dyDescent="0.25">
      <c r="E920" s="27"/>
      <c r="G920" s="27" t="s">
        <v>40</v>
      </c>
      <c r="H920" s="40"/>
      <c r="J920" s="27">
        <f>IFERROR(INDEX('كشف عمال'!$P$4:$P$175,MATCH($O915,'كشف عمال'!A$4:A$175,0)),"")</f>
        <v>0</v>
      </c>
      <c r="K920" s="27" t="s">
        <v>34</v>
      </c>
      <c r="L920" s="31"/>
      <c r="M920" s="39"/>
      <c r="N920" s="27"/>
      <c r="O920" s="27" t="s">
        <v>31</v>
      </c>
      <c r="P920" s="32"/>
      <c r="R920" s="26">
        <f>IFERROR(INDEX('كشف عمال'!$I$4:$I$175,MATCH($O915,'كشف عمال'!A$4:A$175,0)),"")</f>
        <v>500</v>
      </c>
      <c r="S920" s="27" t="s">
        <v>26</v>
      </c>
    </row>
    <row r="921" spans="1:19" x14ac:dyDescent="0.25">
      <c r="H921" s="32"/>
      <c r="M921" s="39"/>
      <c r="P921" s="32"/>
      <c r="S921" s="27"/>
    </row>
    <row r="922" spans="1:19" x14ac:dyDescent="0.25">
      <c r="E922" s="27"/>
      <c r="G922" s="27" t="s">
        <v>41</v>
      </c>
      <c r="H922" s="40"/>
      <c r="J922" s="27">
        <v>0</v>
      </c>
      <c r="K922" s="27" t="s">
        <v>35</v>
      </c>
      <c r="L922" s="40"/>
      <c r="N922" s="27">
        <v>0</v>
      </c>
      <c r="O922" s="27" t="s">
        <v>32</v>
      </c>
      <c r="P922" s="32"/>
      <c r="R922" s="26">
        <f>IFERROR(INDEX('كشف عمال'!$J$4:$J$175,MATCH($O915,'كشف عمال'!A$4:A$175,0)),"")</f>
        <v>0</v>
      </c>
      <c r="S922" s="27" t="s">
        <v>27</v>
      </c>
    </row>
    <row r="923" spans="1:19" x14ac:dyDescent="0.25">
      <c r="H923" s="32"/>
      <c r="L923" s="32"/>
      <c r="P923" s="32"/>
    </row>
    <row r="924" spans="1:19" x14ac:dyDescent="0.25">
      <c r="E924" s="27"/>
      <c r="G924" s="27" t="s">
        <v>42</v>
      </c>
      <c r="H924" s="40"/>
      <c r="J924" s="26">
        <f>IFERROR(INDEX('كشف عمال'!$O$4:$O$175,MATCH($O915,'كشف عمال'!A$4:A$175,0)),"")</f>
        <v>0</v>
      </c>
      <c r="K924" s="27" t="s">
        <v>36</v>
      </c>
      <c r="L924" s="31"/>
      <c r="M924" s="38"/>
      <c r="N924" s="27">
        <v>2121</v>
      </c>
      <c r="O924" s="27" t="s">
        <v>33</v>
      </c>
      <c r="P924" s="32"/>
      <c r="R924" s="26">
        <f>IFERROR(INDEX('كشف عمال'!$K$4:$K$175,MATCH($O915,'كشف عمال'!A$4:A$175,0)),"")</f>
        <v>0</v>
      </c>
      <c r="S924" s="27" t="s">
        <v>28</v>
      </c>
    </row>
    <row r="925" spans="1:19" ht="15.75" thickBot="1" x14ac:dyDescent="0.3">
      <c r="B925" s="31"/>
      <c r="D925" s="31"/>
      <c r="E925" s="45"/>
      <c r="F925" s="31"/>
      <c r="G925" s="31"/>
      <c r="H925" s="32"/>
      <c r="I925" s="31"/>
      <c r="J925" s="31"/>
      <c r="K925" s="31"/>
      <c r="L925" s="31"/>
      <c r="M925" s="41"/>
      <c r="N925" s="36"/>
      <c r="O925" s="31"/>
      <c r="P925" s="33"/>
      <c r="R925" s="31"/>
      <c r="S925" s="31"/>
    </row>
    <row r="926" spans="1:19" ht="15.75" thickTop="1" x14ac:dyDescent="0.25">
      <c r="A926" s="31"/>
      <c r="B926" s="31"/>
      <c r="C926" s="31"/>
      <c r="D926" s="31"/>
      <c r="E926" s="44"/>
      <c r="F926" s="31"/>
      <c r="G926" s="44"/>
      <c r="H926" s="32"/>
      <c r="I926" s="39"/>
      <c r="J926" s="44"/>
      <c r="K926" s="31"/>
      <c r="L926" s="31"/>
      <c r="M926" s="43"/>
      <c r="N926" s="37"/>
      <c r="O926" s="35"/>
      <c r="P926" s="32"/>
    </row>
    <row r="927" spans="1:19" x14ac:dyDescent="0.25">
      <c r="E927" s="27"/>
      <c r="G927" s="27" t="s">
        <v>43</v>
      </c>
      <c r="H927" s="40"/>
      <c r="J927" s="27">
        <v>0</v>
      </c>
      <c r="K927" s="27" t="s">
        <v>37</v>
      </c>
      <c r="L927" s="31"/>
      <c r="M927" s="39"/>
      <c r="N927" s="27">
        <f>IFERROR(INDEX('كشف عمال'!$E$4:$E$175,MATCH($O915,'كشف عمال'!A$4:A$175,0))*IFERROR(INDEX('كشف عمال'!$U$4:$U$175,MATCH($O915,'كشف عمال'!A$4:A$175,0)),""),"")</f>
        <v>0</v>
      </c>
      <c r="O927" s="27" t="s">
        <v>3</v>
      </c>
      <c r="P927" s="32"/>
      <c r="R927" s="26">
        <f>IFERROR(INDEX('كشف عمال'!$L$4:$L$175,MATCH($O915,'كشف عمال'!A$4:A$175,0)),"")</f>
        <v>200</v>
      </c>
      <c r="S927" s="27" t="s">
        <v>29</v>
      </c>
    </row>
    <row r="928" spans="1:19" x14ac:dyDescent="0.25">
      <c r="H928" s="32"/>
      <c r="M928" s="39"/>
      <c r="P928" s="32"/>
    </row>
    <row r="929" spans="1:19" x14ac:dyDescent="0.25">
      <c r="H929" s="32"/>
      <c r="J929" s="60">
        <f>IFERROR(INDEX('كشف عمال'!$R$4:$R$175,MATCH($O915,'كشف عمال'!$A$4:$A$175,0)),"")</f>
        <v>0</v>
      </c>
      <c r="K929" s="27" t="s">
        <v>38</v>
      </c>
      <c r="L929" s="31"/>
      <c r="M929" s="38"/>
      <c r="N929" s="61">
        <f>IFERROR(INDEX('كشف عمال'!$Q$4:$Q$175,MATCH($O915,'كشف عمال'!$A$4:$A$175,0)),"")</f>
        <v>0</v>
      </c>
      <c r="O929" s="27" t="s">
        <v>18</v>
      </c>
      <c r="P929" s="32"/>
      <c r="R929" s="26">
        <f>IFERROR(INDEX('كشف عمال'!$H$4:$H$175,MATCH($O915,'كشف عمال'!A$4:A$175,0)),"")</f>
        <v>0</v>
      </c>
      <c r="S929" s="27" t="s">
        <v>30</v>
      </c>
    </row>
    <row r="930" spans="1:19" ht="15.75" thickBot="1" x14ac:dyDescent="0.3">
      <c r="H930" s="32"/>
      <c r="L930" s="32"/>
      <c r="P930" s="32"/>
    </row>
    <row r="931" spans="1:19" ht="15.75" thickTop="1" x14ac:dyDescent="0.25">
      <c r="H931" s="32"/>
      <c r="I931" s="37"/>
      <c r="J931" s="35"/>
      <c r="K931" s="35"/>
      <c r="L931" s="37"/>
      <c r="M931" s="39"/>
      <c r="P931" s="32"/>
    </row>
    <row r="932" spans="1:19" x14ac:dyDescent="0.25">
      <c r="H932" s="32"/>
      <c r="J932" s="26" t="str">
        <f>IFERROR(INDEX('كشف عمال'!$S$4:$S$175,MATCH($O915,'كشف عمال'!A925:A1096,0)),"")</f>
        <v/>
      </c>
      <c r="K932" s="27" t="s">
        <v>39</v>
      </c>
      <c r="L932" s="31"/>
      <c r="M932" s="38"/>
      <c r="N932" s="26">
        <f>IFERROR(INDEX('كشف عمال'!$N$4:$N$175,MATCH($O915,'كشف عمال'!$A$4:$A$175,0)),"")</f>
        <v>0</v>
      </c>
      <c r="O932" s="27" t="s">
        <v>15</v>
      </c>
      <c r="P932" s="32"/>
    </row>
    <row r="933" spans="1:19" ht="8.25" customHeight="1" thickBot="1" x14ac:dyDescent="0.3">
      <c r="A933" s="34"/>
      <c r="B933" s="34"/>
      <c r="C933" s="34"/>
      <c r="D933" s="34"/>
      <c r="E933" s="34"/>
      <c r="F933" s="34"/>
      <c r="G933" s="34"/>
      <c r="H933" s="33"/>
      <c r="I933" s="34"/>
      <c r="J933" s="34"/>
      <c r="K933" s="34"/>
      <c r="L933" s="34"/>
      <c r="M933" s="41"/>
      <c r="N933" s="34"/>
      <c r="O933" s="34"/>
      <c r="P933" s="33"/>
      <c r="Q933" s="41"/>
      <c r="R933" s="34"/>
      <c r="S933" s="34"/>
    </row>
    <row r="934" spans="1:19" ht="16.5" thickTop="1" thickBot="1" x14ac:dyDescent="0.3">
      <c r="Q934" s="37"/>
    </row>
    <row r="935" spans="1:19" ht="19.5" thickBot="1" x14ac:dyDescent="0.35">
      <c r="A935" s="58">
        <f>IFERROR(INDEX('كشف عمال'!$D$4:$D$175,MATCH($O935,'كشف عمال'!$A$4:$A$175,0)),"")</f>
        <v>0</v>
      </c>
      <c r="C935" s="27" t="s">
        <v>19</v>
      </c>
      <c r="E935" s="27" t="s">
        <v>23</v>
      </c>
      <c r="G935" s="27" t="s">
        <v>20</v>
      </c>
      <c r="H935" s="31"/>
      <c r="I935" s="31"/>
      <c r="J935" s="85" t="s">
        <v>21</v>
      </c>
      <c r="K935" s="85"/>
      <c r="M935" s="49" t="s">
        <v>22</v>
      </c>
      <c r="O935" s="59">
        <f>O915+1</f>
        <v>48</v>
      </c>
      <c r="P935" s="31"/>
      <c r="R935" s="27" t="s">
        <v>0</v>
      </c>
    </row>
    <row r="937" spans="1:19" ht="15.75" x14ac:dyDescent="0.25">
      <c r="D937" s="83" t="str">
        <f>IFERROR(INDEX('كشف عمال'!$C$4:$C$175,MATCH($O935,'كشف عمال'!$A$4:$A$175,0)),"")</f>
        <v>مكوى</v>
      </c>
      <c r="E937" s="84"/>
      <c r="G937" s="27" t="s">
        <v>24</v>
      </c>
      <c r="H937" s="31"/>
      <c r="I937" s="31"/>
      <c r="J937" s="86" t="str">
        <f>IFERROR(INDEX('كشف عمال'!$B$4:$B$175,MATCH($O935,'كشف عمال'!$A$4:$A$175,0)),"")</f>
        <v>مصطفى محمد مصطفى</v>
      </c>
      <c r="K937" s="87"/>
      <c r="M937" s="27" t="s">
        <v>1</v>
      </c>
      <c r="O937" s="27">
        <v>1026</v>
      </c>
      <c r="P937" s="31"/>
      <c r="Q937" s="28"/>
      <c r="R937" s="29" t="s">
        <v>25</v>
      </c>
      <c r="S937" s="30"/>
    </row>
    <row r="938" spans="1:19" ht="15.75" thickBot="1" x14ac:dyDescent="0.3">
      <c r="A938" s="34"/>
      <c r="B938" s="34"/>
      <c r="C938" s="31"/>
      <c r="D938" s="31"/>
      <c r="E938" s="36"/>
      <c r="F938" s="31"/>
      <c r="G938" s="36"/>
      <c r="H938" s="31"/>
      <c r="I938" s="34"/>
      <c r="J938" s="34"/>
      <c r="K938" s="31"/>
      <c r="L938" s="31"/>
      <c r="M938" s="31"/>
      <c r="N938" s="31"/>
      <c r="O938" s="31"/>
      <c r="P938" s="31"/>
      <c r="Q938" s="31"/>
      <c r="R938" s="31"/>
      <c r="S938" s="36"/>
    </row>
    <row r="939" spans="1:19" ht="15.75" thickTop="1" x14ac:dyDescent="0.25">
      <c r="A939" s="31"/>
      <c r="B939" s="31"/>
      <c r="C939" s="37"/>
      <c r="D939" s="37"/>
      <c r="F939" s="37"/>
      <c r="H939" s="42"/>
      <c r="K939" s="35"/>
      <c r="L939" s="42"/>
      <c r="M939" s="43"/>
      <c r="N939" s="35"/>
      <c r="O939" s="35"/>
      <c r="P939" s="42"/>
      <c r="Q939" s="43"/>
      <c r="R939" s="35"/>
    </row>
    <row r="940" spans="1:19" x14ac:dyDescent="0.25">
      <c r="E940" s="27"/>
      <c r="G940" s="27" t="s">
        <v>40</v>
      </c>
      <c r="H940" s="40"/>
      <c r="J940" s="27">
        <f>IFERROR(INDEX('كشف عمال'!$P$4:$P$175,MATCH($O935,'كشف عمال'!A$4:A$175,0)),"")</f>
        <v>0</v>
      </c>
      <c r="K940" s="27" t="s">
        <v>34</v>
      </c>
      <c r="L940" s="31"/>
      <c r="M940" s="39"/>
      <c r="N940" s="27"/>
      <c r="O940" s="27" t="s">
        <v>31</v>
      </c>
      <c r="P940" s="32"/>
      <c r="R940" s="26">
        <f>IFERROR(INDEX('كشف عمال'!$I$4:$I$175,MATCH($O935,'كشف عمال'!A$4:A$175,0)),"")</f>
        <v>500</v>
      </c>
      <c r="S940" s="27" t="s">
        <v>26</v>
      </c>
    </row>
    <row r="941" spans="1:19" x14ac:dyDescent="0.25">
      <c r="H941" s="32"/>
      <c r="M941" s="39"/>
      <c r="P941" s="32"/>
      <c r="S941" s="27"/>
    </row>
    <row r="942" spans="1:19" x14ac:dyDescent="0.25">
      <c r="E942" s="27"/>
      <c r="G942" s="27" t="s">
        <v>41</v>
      </c>
      <c r="H942" s="40"/>
      <c r="J942" s="27">
        <v>0</v>
      </c>
      <c r="K942" s="27" t="s">
        <v>35</v>
      </c>
      <c r="L942" s="40"/>
      <c r="N942" s="27">
        <v>0</v>
      </c>
      <c r="O942" s="27" t="s">
        <v>32</v>
      </c>
      <c r="P942" s="32"/>
      <c r="R942" s="26">
        <f>IFERROR(INDEX('كشف عمال'!$J$4:$J$175,MATCH($O935,'كشف عمال'!A$4:A$175,0)),"")</f>
        <v>0</v>
      </c>
      <c r="S942" s="27" t="s">
        <v>27</v>
      </c>
    </row>
    <row r="943" spans="1:19" x14ac:dyDescent="0.25">
      <c r="H943" s="32"/>
      <c r="L943" s="32"/>
      <c r="P943" s="32"/>
    </row>
    <row r="944" spans="1:19" x14ac:dyDescent="0.25">
      <c r="E944" s="27"/>
      <c r="G944" s="27" t="s">
        <v>42</v>
      </c>
      <c r="H944" s="40"/>
      <c r="J944" s="26">
        <f>IFERROR(INDEX('كشف عمال'!$O$4:$O$175,MATCH($O935,'كشف عمال'!A$4:A$175,0)),"")</f>
        <v>0</v>
      </c>
      <c r="K944" s="27" t="s">
        <v>36</v>
      </c>
      <c r="L944" s="31"/>
      <c r="M944" s="38"/>
      <c r="N944" s="27">
        <v>2121</v>
      </c>
      <c r="O944" s="27" t="s">
        <v>33</v>
      </c>
      <c r="P944" s="32"/>
      <c r="R944" s="26">
        <f>IFERROR(INDEX('كشف عمال'!$K$4:$K$175,MATCH($O935,'كشف عمال'!A$4:A$175,0)),"")</f>
        <v>0</v>
      </c>
      <c r="S944" s="27" t="s">
        <v>28</v>
      </c>
    </row>
    <row r="945" spans="1:19" ht="15.75" thickBot="1" x14ac:dyDescent="0.3">
      <c r="B945" s="31"/>
      <c r="D945" s="31"/>
      <c r="E945" s="45"/>
      <c r="F945" s="31"/>
      <c r="G945" s="31"/>
      <c r="H945" s="32"/>
      <c r="I945" s="31"/>
      <c r="J945" s="31"/>
      <c r="K945" s="31"/>
      <c r="L945" s="31"/>
      <c r="M945" s="41"/>
      <c r="N945" s="36"/>
      <c r="O945" s="31"/>
      <c r="P945" s="33"/>
      <c r="R945" s="31"/>
      <c r="S945" s="31"/>
    </row>
    <row r="946" spans="1:19" ht="15.75" thickTop="1" x14ac:dyDescent="0.25">
      <c r="A946" s="31"/>
      <c r="B946" s="31"/>
      <c r="C946" s="31"/>
      <c r="D946" s="31"/>
      <c r="E946" s="44"/>
      <c r="F946" s="31"/>
      <c r="G946" s="44"/>
      <c r="H946" s="32"/>
      <c r="I946" s="39"/>
      <c r="J946" s="44"/>
      <c r="K946" s="31"/>
      <c r="L946" s="31"/>
      <c r="M946" s="43"/>
      <c r="N946" s="37"/>
      <c r="O946" s="35"/>
      <c r="P946" s="32"/>
    </row>
    <row r="947" spans="1:19" x14ac:dyDescent="0.25">
      <c r="E947" s="27"/>
      <c r="G947" s="27" t="s">
        <v>43</v>
      </c>
      <c r="H947" s="40"/>
      <c r="J947" s="27">
        <v>0</v>
      </c>
      <c r="K947" s="27" t="s">
        <v>37</v>
      </c>
      <c r="L947" s="31"/>
      <c r="M947" s="39"/>
      <c r="N947" s="27">
        <f>IFERROR(INDEX('كشف عمال'!$E$4:$E$175,MATCH($O935,'كشف عمال'!A$4:A$175,0))*IFERROR(INDEX('كشف عمال'!$U$4:$U$175,MATCH($O935,'كشف عمال'!A$4:A$175,0)),""),"")</f>
        <v>0</v>
      </c>
      <c r="O947" s="27" t="s">
        <v>3</v>
      </c>
      <c r="P947" s="32"/>
      <c r="R947" s="26">
        <f>IFERROR(INDEX('كشف عمال'!$L$4:$L$175,MATCH($O935,'كشف عمال'!A$4:A$175,0)),"")</f>
        <v>200</v>
      </c>
      <c r="S947" s="27" t="s">
        <v>29</v>
      </c>
    </row>
    <row r="948" spans="1:19" x14ac:dyDescent="0.25">
      <c r="H948" s="32"/>
      <c r="M948" s="39"/>
      <c r="P948" s="32"/>
    </row>
    <row r="949" spans="1:19" x14ac:dyDescent="0.25">
      <c r="H949" s="32"/>
      <c r="J949" s="60">
        <f>IFERROR(INDEX('كشف عمال'!$R$4:$R$175,MATCH($O935,'كشف عمال'!$A$4:$A$175,0)),"")</f>
        <v>0</v>
      </c>
      <c r="K949" s="27" t="s">
        <v>38</v>
      </c>
      <c r="L949" s="31"/>
      <c r="M949" s="38"/>
      <c r="N949" s="61">
        <f>IFERROR(INDEX('كشف عمال'!$Q$4:$Q$175,MATCH($O935,'كشف عمال'!$A$4:$A$175,0)),"")</f>
        <v>0</v>
      </c>
      <c r="O949" s="27" t="s">
        <v>18</v>
      </c>
      <c r="P949" s="32"/>
      <c r="R949" s="26">
        <f>IFERROR(INDEX('كشف عمال'!$H$4:$H$175,MATCH($O935,'كشف عمال'!A$4:A$175,0)),"")</f>
        <v>0</v>
      </c>
      <c r="S949" s="27" t="s">
        <v>30</v>
      </c>
    </row>
    <row r="950" spans="1:19" ht="15.75" thickBot="1" x14ac:dyDescent="0.3">
      <c r="H950" s="32"/>
      <c r="L950" s="32"/>
      <c r="P950" s="32"/>
    </row>
    <row r="951" spans="1:19" ht="15.75" thickTop="1" x14ac:dyDescent="0.25">
      <c r="H951" s="32"/>
      <c r="I951" s="37"/>
      <c r="J951" s="35"/>
      <c r="K951" s="35"/>
      <c r="L951" s="37"/>
      <c r="M951" s="39"/>
      <c r="P951" s="32"/>
    </row>
    <row r="952" spans="1:19" x14ac:dyDescent="0.25">
      <c r="H952" s="32"/>
      <c r="J952" s="26" t="str">
        <f>IFERROR(INDEX('كشف عمال'!$S$4:$S$175,MATCH($O935,'كشف عمال'!A945:A1116,0)),"")</f>
        <v/>
      </c>
      <c r="K952" s="27" t="s">
        <v>39</v>
      </c>
      <c r="L952" s="31"/>
      <c r="M952" s="38"/>
      <c r="N952" s="26">
        <f>IFERROR(INDEX('كشف عمال'!$N$4:$N$175,MATCH($O935,'كشف عمال'!$A$4:$A$175,0)),"")</f>
        <v>0</v>
      </c>
      <c r="O952" s="27" t="s">
        <v>15</v>
      </c>
      <c r="P952" s="32"/>
    </row>
    <row r="953" spans="1:19" ht="6" customHeight="1" thickBot="1" x14ac:dyDescent="0.3">
      <c r="A953" s="34"/>
      <c r="B953" s="34"/>
      <c r="C953" s="34"/>
      <c r="D953" s="34"/>
      <c r="E953" s="34"/>
      <c r="F953" s="34"/>
      <c r="G953" s="34"/>
      <c r="H953" s="33"/>
      <c r="I953" s="34"/>
      <c r="J953" s="34"/>
      <c r="K953" s="34"/>
      <c r="L953" s="34"/>
      <c r="M953" s="41"/>
      <c r="N953" s="34"/>
      <c r="O953" s="34"/>
      <c r="P953" s="33"/>
      <c r="Q953" s="41"/>
      <c r="R953" s="34"/>
      <c r="S953" s="34"/>
    </row>
    <row r="954" spans="1:19" ht="16.5" thickTop="1" thickBot="1" x14ac:dyDescent="0.3"/>
    <row r="955" spans="1:19" ht="19.5" thickBot="1" x14ac:dyDescent="0.35">
      <c r="A955" s="58">
        <f>IFERROR(INDEX('كشف عمال'!$D$4:$D$175,MATCH($O955,'كشف عمال'!$A$4:$A$175,0)),"")</f>
        <v>0</v>
      </c>
      <c r="C955" s="27" t="s">
        <v>19</v>
      </c>
      <c r="E955" s="27" t="s">
        <v>23</v>
      </c>
      <c r="G955" s="27" t="s">
        <v>20</v>
      </c>
      <c r="H955" s="31"/>
      <c r="I955" s="31"/>
      <c r="J955" s="85" t="s">
        <v>21</v>
      </c>
      <c r="K955" s="85"/>
      <c r="M955" s="49" t="s">
        <v>22</v>
      </c>
      <c r="O955" s="59">
        <f>O935+1</f>
        <v>49</v>
      </c>
      <c r="P955" s="31"/>
      <c r="R955" s="27" t="s">
        <v>0</v>
      </c>
    </row>
    <row r="957" spans="1:19" ht="15.75" x14ac:dyDescent="0.25">
      <c r="D957" s="83" t="str">
        <f>IFERROR(INDEX('كشف عمال'!$C$4:$C$175,MATCH($O955,'كشف عمال'!$A$4:$A$175,0)),"")</f>
        <v>مساعده</v>
      </c>
      <c r="E957" s="84"/>
      <c r="G957" s="27" t="s">
        <v>24</v>
      </c>
      <c r="H957" s="31"/>
      <c r="I957" s="31"/>
      <c r="J957" s="86" t="str">
        <f>IFERROR(INDEX('كشف عمال'!$B$4:$B$175,MATCH($O955,'كشف عمال'!$A$4:$A$175,0)),"")</f>
        <v>داليا محمد السيد</v>
      </c>
      <c r="K957" s="87"/>
      <c r="M957" s="27" t="s">
        <v>1</v>
      </c>
      <c r="O957" s="27">
        <v>1026</v>
      </c>
      <c r="P957" s="31"/>
      <c r="Q957" s="28"/>
      <c r="R957" s="29" t="s">
        <v>25</v>
      </c>
      <c r="S957" s="30"/>
    </row>
    <row r="958" spans="1:19" ht="15.75" thickBot="1" x14ac:dyDescent="0.3">
      <c r="A958" s="34"/>
      <c r="B958" s="34"/>
      <c r="C958" s="31"/>
      <c r="D958" s="31"/>
      <c r="E958" s="36"/>
      <c r="F958" s="31"/>
      <c r="G958" s="36"/>
      <c r="H958" s="31"/>
      <c r="I958" s="34"/>
      <c r="J958" s="34"/>
      <c r="K958" s="31"/>
      <c r="L958" s="31"/>
      <c r="M958" s="31"/>
      <c r="N958" s="31"/>
      <c r="O958" s="31"/>
      <c r="P958" s="31"/>
      <c r="Q958" s="31"/>
      <c r="R958" s="31"/>
      <c r="S958" s="36"/>
    </row>
    <row r="959" spans="1:19" ht="15.75" thickTop="1" x14ac:dyDescent="0.25">
      <c r="A959" s="31"/>
      <c r="B959" s="31"/>
      <c r="C959" s="37"/>
      <c r="D959" s="37"/>
      <c r="F959" s="37"/>
      <c r="H959" s="42"/>
      <c r="K959" s="35"/>
      <c r="L959" s="42"/>
      <c r="M959" s="43"/>
      <c r="N959" s="35"/>
      <c r="O959" s="35"/>
      <c r="P959" s="42"/>
      <c r="Q959" s="43"/>
      <c r="R959" s="35"/>
    </row>
    <row r="960" spans="1:19" x14ac:dyDescent="0.25">
      <c r="E960" s="27"/>
      <c r="G960" s="27" t="s">
        <v>40</v>
      </c>
      <c r="H960" s="40"/>
      <c r="J960" s="27">
        <f>IFERROR(INDEX('كشف عمال'!$P$4:$P$175,MATCH($O955,'كشف عمال'!A$4:A$175,0)),"")</f>
        <v>0</v>
      </c>
      <c r="K960" s="27" t="s">
        <v>34</v>
      </c>
      <c r="L960" s="31"/>
      <c r="M960" s="39"/>
      <c r="N960" s="27"/>
      <c r="O960" s="27" t="s">
        <v>31</v>
      </c>
      <c r="P960" s="32"/>
      <c r="R960" s="26">
        <f>IFERROR(INDEX('كشف عمال'!$I$4:$I$175,MATCH($O955,'كشف عمال'!A$4:A$175,0)),"")</f>
        <v>500</v>
      </c>
      <c r="S960" s="27" t="s">
        <v>26</v>
      </c>
    </row>
    <row r="961" spans="1:19" x14ac:dyDescent="0.25">
      <c r="H961" s="32"/>
      <c r="M961" s="39"/>
      <c r="P961" s="32"/>
      <c r="S961" s="27"/>
    </row>
    <row r="962" spans="1:19" x14ac:dyDescent="0.25">
      <c r="E962" s="27"/>
      <c r="G962" s="27" t="s">
        <v>41</v>
      </c>
      <c r="H962" s="40"/>
      <c r="J962" s="27">
        <v>0</v>
      </c>
      <c r="K962" s="27" t="s">
        <v>35</v>
      </c>
      <c r="L962" s="40"/>
      <c r="N962" s="27">
        <v>0</v>
      </c>
      <c r="O962" s="27" t="s">
        <v>32</v>
      </c>
      <c r="P962" s="32"/>
      <c r="R962" s="26">
        <f>IFERROR(INDEX('كشف عمال'!$J$4:$J$175,MATCH($O955,'كشف عمال'!A$4:A$175,0)),"")</f>
        <v>0</v>
      </c>
      <c r="S962" s="27" t="s">
        <v>27</v>
      </c>
    </row>
    <row r="963" spans="1:19" x14ac:dyDescent="0.25">
      <c r="H963" s="32"/>
      <c r="L963" s="32"/>
      <c r="P963" s="32"/>
    </row>
    <row r="964" spans="1:19" x14ac:dyDescent="0.25">
      <c r="E964" s="27"/>
      <c r="G964" s="27" t="s">
        <v>42</v>
      </c>
      <c r="H964" s="40"/>
      <c r="J964" s="26">
        <f>IFERROR(INDEX('كشف عمال'!$O$4:$O$175,MATCH($O955,'كشف عمال'!A$4:A$175,0)),"")</f>
        <v>0</v>
      </c>
      <c r="K964" s="27" t="s">
        <v>36</v>
      </c>
      <c r="L964" s="31"/>
      <c r="M964" s="38"/>
      <c r="N964" s="27">
        <v>2121</v>
      </c>
      <c r="O964" s="27" t="s">
        <v>33</v>
      </c>
      <c r="P964" s="32"/>
      <c r="R964" s="26">
        <f>IFERROR(INDEX('كشف عمال'!$K$4:$K$175,MATCH($O955,'كشف عمال'!A$4:A$175,0)),"")</f>
        <v>0</v>
      </c>
      <c r="S964" s="27" t="s">
        <v>28</v>
      </c>
    </row>
    <row r="965" spans="1:19" ht="15.75" thickBot="1" x14ac:dyDescent="0.3">
      <c r="B965" s="31"/>
      <c r="D965" s="31"/>
      <c r="E965" s="45"/>
      <c r="F965" s="31"/>
      <c r="G965" s="31"/>
      <c r="H965" s="32"/>
      <c r="I965" s="31"/>
      <c r="J965" s="31"/>
      <c r="K965" s="31"/>
      <c r="L965" s="31"/>
      <c r="M965" s="41"/>
      <c r="N965" s="36"/>
      <c r="O965" s="31"/>
      <c r="P965" s="33"/>
      <c r="R965" s="31"/>
      <c r="S965" s="31"/>
    </row>
    <row r="966" spans="1:19" ht="15.75" thickTop="1" x14ac:dyDescent="0.25">
      <c r="A966" s="31"/>
      <c r="B966" s="31"/>
      <c r="C966" s="31"/>
      <c r="D966" s="31"/>
      <c r="E966" s="44"/>
      <c r="F966" s="31"/>
      <c r="G966" s="44"/>
      <c r="H966" s="32"/>
      <c r="I966" s="39"/>
      <c r="J966" s="44"/>
      <c r="K966" s="31"/>
      <c r="L966" s="31"/>
      <c r="M966" s="43"/>
      <c r="N966" s="37"/>
      <c r="O966" s="35"/>
      <c r="P966" s="32"/>
    </row>
    <row r="967" spans="1:19" x14ac:dyDescent="0.25">
      <c r="E967" s="27"/>
      <c r="G967" s="27" t="s">
        <v>43</v>
      </c>
      <c r="H967" s="40"/>
      <c r="J967" s="27">
        <v>0</v>
      </c>
      <c r="K967" s="27" t="s">
        <v>37</v>
      </c>
      <c r="L967" s="31"/>
      <c r="M967" s="39"/>
      <c r="N967" s="27">
        <f>IFERROR(INDEX('كشف عمال'!$E$4:$E$175,MATCH($O955,'كشف عمال'!A$4:A$175,0))*IFERROR(INDEX('كشف عمال'!$U$4:$U$175,MATCH($O955,'كشف عمال'!A$4:A$175,0)),""),"")</f>
        <v>0</v>
      </c>
      <c r="O967" s="27" t="s">
        <v>3</v>
      </c>
      <c r="P967" s="32"/>
      <c r="R967" s="26">
        <f>IFERROR(INDEX('كشف عمال'!$L$4:$L$175,MATCH($O955,'كشف عمال'!A$4:A$175,0)),"")</f>
        <v>200</v>
      </c>
      <c r="S967" s="27" t="s">
        <v>29</v>
      </c>
    </row>
    <row r="968" spans="1:19" x14ac:dyDescent="0.25">
      <c r="H968" s="32"/>
      <c r="M968" s="39"/>
      <c r="P968" s="32"/>
    </row>
    <row r="969" spans="1:19" x14ac:dyDescent="0.25">
      <c r="H969" s="32"/>
      <c r="J969" s="60">
        <f>IFERROR(INDEX('كشف عمال'!$R$4:$R$175,MATCH($O955,'كشف عمال'!$A$4:$A$175,0)),"")</f>
        <v>0</v>
      </c>
      <c r="K969" s="27" t="s">
        <v>38</v>
      </c>
      <c r="L969" s="31"/>
      <c r="M969" s="38"/>
      <c r="N969" s="61">
        <f>IFERROR(INDEX('كشف عمال'!$Q$4:$Q$175,MATCH($O955,'كشف عمال'!$A$4:$A$175,0)),"")</f>
        <v>0</v>
      </c>
      <c r="O969" s="27" t="s">
        <v>18</v>
      </c>
      <c r="P969" s="32"/>
      <c r="R969" s="26">
        <f>IFERROR(INDEX('كشف عمال'!$H$4:$H$175,MATCH($O955,'كشف عمال'!A$4:A$175,0)),"")</f>
        <v>0</v>
      </c>
      <c r="S969" s="27" t="s">
        <v>30</v>
      </c>
    </row>
    <row r="970" spans="1:19" ht="15.75" thickBot="1" x14ac:dyDescent="0.3">
      <c r="H970" s="32"/>
      <c r="L970" s="32"/>
      <c r="P970" s="32"/>
    </row>
    <row r="971" spans="1:19" ht="15.75" thickTop="1" x14ac:dyDescent="0.25">
      <c r="H971" s="32"/>
      <c r="I971" s="37"/>
      <c r="J971" s="35"/>
      <c r="K971" s="35"/>
      <c r="L971" s="37"/>
      <c r="M971" s="39"/>
      <c r="P971" s="32"/>
    </row>
    <row r="972" spans="1:19" x14ac:dyDescent="0.25">
      <c r="H972" s="32"/>
      <c r="J972" s="26" t="str">
        <f>IFERROR(INDEX('كشف عمال'!$S$4:$S$175,MATCH($O955,'كشف عمال'!A965:A1136,0)),"")</f>
        <v/>
      </c>
      <c r="K972" s="27" t="s">
        <v>39</v>
      </c>
      <c r="L972" s="31"/>
      <c r="M972" s="38"/>
      <c r="N972" s="26">
        <f>IFERROR(INDEX('كشف عمال'!$N$4:$N$175,MATCH($O955,'كشف عمال'!$A$4:$A$175,0)),"")</f>
        <v>0</v>
      </c>
      <c r="O972" s="27" t="s">
        <v>15</v>
      </c>
      <c r="P972" s="32"/>
    </row>
    <row r="973" spans="1:19" ht="5.25" customHeight="1" thickBot="1" x14ac:dyDescent="0.3">
      <c r="A973" s="34"/>
      <c r="B973" s="34"/>
      <c r="C973" s="34"/>
      <c r="D973" s="34"/>
      <c r="E973" s="34"/>
      <c r="F973" s="34"/>
      <c r="G973" s="34"/>
      <c r="H973" s="33"/>
      <c r="I973" s="34"/>
      <c r="J973" s="34"/>
      <c r="K973" s="34"/>
      <c r="L973" s="34"/>
      <c r="M973" s="41"/>
      <c r="N973" s="34"/>
      <c r="O973" s="34"/>
      <c r="P973" s="33"/>
      <c r="Q973" s="41"/>
      <c r="R973" s="34"/>
      <c r="S973" s="34"/>
    </row>
    <row r="974" spans="1:19" ht="16.5" thickTop="1" thickBot="1" x14ac:dyDescent="0.3">
      <c r="Q974" s="37"/>
      <c r="S974" s="37"/>
    </row>
    <row r="975" spans="1:19" ht="19.5" thickBot="1" x14ac:dyDescent="0.35">
      <c r="A975" s="58">
        <f>IFERROR(INDEX('كشف عمال'!$D$4:$D$175,MATCH($O975,'كشف عمال'!$A$4:$A$175,0)),"")</f>
        <v>0</v>
      </c>
      <c r="C975" s="27" t="s">
        <v>19</v>
      </c>
      <c r="E975" s="27" t="s">
        <v>23</v>
      </c>
      <c r="G975" s="27" t="s">
        <v>20</v>
      </c>
      <c r="H975" s="31"/>
      <c r="I975" s="31"/>
      <c r="J975" s="85" t="s">
        <v>21</v>
      </c>
      <c r="K975" s="85"/>
      <c r="M975" s="49" t="s">
        <v>22</v>
      </c>
      <c r="O975" s="59">
        <f>O955+1</f>
        <v>50</v>
      </c>
      <c r="P975" s="31"/>
      <c r="R975" s="27" t="s">
        <v>0</v>
      </c>
    </row>
    <row r="977" spans="1:19" ht="15.75" x14ac:dyDescent="0.25">
      <c r="D977" s="83" t="str">
        <f>IFERROR(INDEX('كشف عمال'!$C$4:$C$175,MATCH($O975,'كشف عمال'!$A$4:$A$175,0)),"")</f>
        <v>جوده</v>
      </c>
      <c r="E977" s="84"/>
      <c r="G977" s="27" t="s">
        <v>24</v>
      </c>
      <c r="H977" s="31"/>
      <c r="I977" s="31"/>
      <c r="J977" s="86" t="str">
        <f>IFERROR(INDEX('كشف عمال'!$B$4:$B$175,MATCH($O975,'كشف عمال'!$A$4:$A$175,0)),"")</f>
        <v xml:space="preserve">فاطمه فهيم خميس </v>
      </c>
      <c r="K977" s="87"/>
      <c r="M977" s="27" t="s">
        <v>1</v>
      </c>
      <c r="O977" s="27">
        <v>1026</v>
      </c>
      <c r="P977" s="31"/>
      <c r="Q977" s="28"/>
      <c r="R977" s="29" t="s">
        <v>25</v>
      </c>
      <c r="S977" s="30"/>
    </row>
    <row r="978" spans="1:19" ht="15.75" thickBot="1" x14ac:dyDescent="0.3">
      <c r="A978" s="34"/>
      <c r="B978" s="34"/>
      <c r="C978" s="31"/>
      <c r="D978" s="31"/>
      <c r="E978" s="36"/>
      <c r="F978" s="31"/>
      <c r="G978" s="36"/>
      <c r="H978" s="31"/>
      <c r="I978" s="34"/>
      <c r="J978" s="34"/>
      <c r="K978" s="31"/>
      <c r="L978" s="31"/>
      <c r="M978" s="31"/>
      <c r="N978" s="31"/>
      <c r="O978" s="31"/>
      <c r="P978" s="31"/>
      <c r="Q978" s="31"/>
      <c r="R978" s="31"/>
      <c r="S978" s="36"/>
    </row>
    <row r="979" spans="1:19" ht="15.75" thickTop="1" x14ac:dyDescent="0.25">
      <c r="A979" s="31"/>
      <c r="B979" s="31"/>
      <c r="C979" s="37"/>
      <c r="D979" s="37"/>
      <c r="F979" s="37"/>
      <c r="H979" s="42"/>
      <c r="K979" s="35"/>
      <c r="L979" s="42"/>
      <c r="M979" s="43"/>
      <c r="N979" s="35"/>
      <c r="O979" s="35"/>
      <c r="P979" s="42"/>
      <c r="Q979" s="43"/>
      <c r="R979" s="35"/>
    </row>
    <row r="980" spans="1:19" x14ac:dyDescent="0.25">
      <c r="E980" s="27"/>
      <c r="G980" s="27" t="s">
        <v>40</v>
      </c>
      <c r="H980" s="40"/>
      <c r="J980" s="27">
        <f>IFERROR(INDEX('كشف عمال'!$P$4:$P$175,MATCH($O975,'كشف عمال'!A$4:A$175,0)),"")</f>
        <v>0</v>
      </c>
      <c r="K980" s="27" t="s">
        <v>34</v>
      </c>
      <c r="L980" s="31"/>
      <c r="M980" s="39"/>
      <c r="N980" s="27"/>
      <c r="O980" s="27" t="s">
        <v>31</v>
      </c>
      <c r="P980" s="32"/>
      <c r="R980" s="26">
        <f>IFERROR(INDEX('كشف عمال'!$I$4:$I$175,MATCH($O975,'كشف عمال'!A$4:A$175,0)),"")</f>
        <v>500</v>
      </c>
      <c r="S980" s="27" t="s">
        <v>26</v>
      </c>
    </row>
    <row r="981" spans="1:19" x14ac:dyDescent="0.25">
      <c r="H981" s="32"/>
      <c r="M981" s="39"/>
      <c r="P981" s="32"/>
      <c r="S981" s="27"/>
    </row>
    <row r="982" spans="1:19" x14ac:dyDescent="0.25">
      <c r="E982" s="27"/>
      <c r="G982" s="27" t="s">
        <v>41</v>
      </c>
      <c r="H982" s="40"/>
      <c r="J982" s="27">
        <v>0</v>
      </c>
      <c r="K982" s="27" t="s">
        <v>35</v>
      </c>
      <c r="L982" s="40"/>
      <c r="N982" s="27">
        <v>0</v>
      </c>
      <c r="O982" s="27" t="s">
        <v>32</v>
      </c>
      <c r="P982" s="32"/>
      <c r="R982" s="26">
        <f>IFERROR(INDEX('كشف عمال'!$J$4:$J$175,MATCH($O975,'كشف عمال'!A$4:A$175,0)),"")</f>
        <v>0</v>
      </c>
      <c r="S982" s="27" t="s">
        <v>27</v>
      </c>
    </row>
    <row r="983" spans="1:19" x14ac:dyDescent="0.25">
      <c r="H983" s="32"/>
      <c r="L983" s="32"/>
      <c r="P983" s="32"/>
    </row>
    <row r="984" spans="1:19" x14ac:dyDescent="0.25">
      <c r="E984" s="27"/>
      <c r="G984" s="27" t="s">
        <v>42</v>
      </c>
      <c r="H984" s="40"/>
      <c r="J984" s="26">
        <f>IFERROR(INDEX('كشف عمال'!$O$4:$O$175,MATCH($O975,'كشف عمال'!A$4:A$175,0)),"")</f>
        <v>0</v>
      </c>
      <c r="K984" s="27" t="s">
        <v>36</v>
      </c>
      <c r="L984" s="31"/>
      <c r="M984" s="38"/>
      <c r="N984" s="27">
        <v>2121</v>
      </c>
      <c r="O984" s="27" t="s">
        <v>33</v>
      </c>
      <c r="P984" s="32"/>
      <c r="R984" s="26">
        <f>IFERROR(INDEX('كشف عمال'!$K$4:$K$175,MATCH($O975,'كشف عمال'!A$4:A$175,0)),"")</f>
        <v>0</v>
      </c>
      <c r="S984" s="27" t="s">
        <v>28</v>
      </c>
    </row>
    <row r="985" spans="1:19" ht="15.75" thickBot="1" x14ac:dyDescent="0.3">
      <c r="B985" s="31"/>
      <c r="D985" s="31"/>
      <c r="E985" s="45"/>
      <c r="F985" s="31"/>
      <c r="G985" s="31"/>
      <c r="H985" s="32"/>
      <c r="I985" s="31"/>
      <c r="J985" s="31"/>
      <c r="K985" s="31"/>
      <c r="L985" s="31"/>
      <c r="M985" s="41"/>
      <c r="N985" s="36"/>
      <c r="O985" s="31"/>
      <c r="P985" s="33"/>
      <c r="R985" s="31"/>
      <c r="S985" s="31"/>
    </row>
    <row r="986" spans="1:19" ht="15.75" thickTop="1" x14ac:dyDescent="0.25">
      <c r="A986" s="31"/>
      <c r="B986" s="31"/>
      <c r="C986" s="31"/>
      <c r="D986" s="31"/>
      <c r="E986" s="44"/>
      <c r="F986" s="31"/>
      <c r="G986" s="44"/>
      <c r="H986" s="32"/>
      <c r="I986" s="39"/>
      <c r="J986" s="44"/>
      <c r="K986" s="31"/>
      <c r="L986" s="31"/>
      <c r="M986" s="43"/>
      <c r="N986" s="37"/>
      <c r="O986" s="35"/>
      <c r="P986" s="32"/>
    </row>
    <row r="987" spans="1:19" x14ac:dyDescent="0.25">
      <c r="E987" s="27"/>
      <c r="G987" s="27" t="s">
        <v>43</v>
      </c>
      <c r="H987" s="40"/>
      <c r="J987" s="27">
        <v>0</v>
      </c>
      <c r="K987" s="27" t="s">
        <v>37</v>
      </c>
      <c r="L987" s="31"/>
      <c r="M987" s="39"/>
      <c r="N987" s="27">
        <f>IFERROR(INDEX('كشف عمال'!$E$4:$E$175,MATCH($O975,'كشف عمال'!A$4:A$175,0))*IFERROR(INDEX('كشف عمال'!$U$4:$U$175,MATCH($O975,'كشف عمال'!A$4:A$175,0)),""),"")</f>
        <v>0</v>
      </c>
      <c r="O987" s="27" t="s">
        <v>3</v>
      </c>
      <c r="P987" s="32"/>
      <c r="R987" s="26">
        <f>IFERROR(INDEX('كشف عمال'!$L$4:$L$175,MATCH($O975,'كشف عمال'!A$4:A$175,0)),"")</f>
        <v>200</v>
      </c>
      <c r="S987" s="27" t="s">
        <v>29</v>
      </c>
    </row>
    <row r="988" spans="1:19" x14ac:dyDescent="0.25">
      <c r="H988" s="32"/>
      <c r="M988" s="39"/>
      <c r="P988" s="32"/>
    </row>
    <row r="989" spans="1:19" x14ac:dyDescent="0.25">
      <c r="H989" s="32"/>
      <c r="J989" s="60">
        <f>IFERROR(INDEX('كشف عمال'!$R$4:$R$175,MATCH($O975,'كشف عمال'!$A$4:$A$175,0)),"")</f>
        <v>0</v>
      </c>
      <c r="K989" s="27" t="s">
        <v>38</v>
      </c>
      <c r="L989" s="31"/>
      <c r="M989" s="38"/>
      <c r="N989" s="61">
        <f>IFERROR(INDEX('كشف عمال'!$Q$4:$Q$175,MATCH($O975,'كشف عمال'!$A$4:$A$175,0)),"")</f>
        <v>0</v>
      </c>
      <c r="O989" s="27" t="s">
        <v>18</v>
      </c>
      <c r="P989" s="32"/>
      <c r="R989" s="26">
        <f>IFERROR(INDEX('كشف عمال'!$H$4:$H$175,MATCH($O975,'كشف عمال'!A$4:A$175,0)),"")</f>
        <v>0</v>
      </c>
      <c r="S989" s="27" t="s">
        <v>30</v>
      </c>
    </row>
    <row r="990" spans="1:19" ht="15.75" thickBot="1" x14ac:dyDescent="0.3">
      <c r="H990" s="32"/>
      <c r="L990" s="32"/>
      <c r="P990" s="32"/>
    </row>
    <row r="991" spans="1:19" ht="15.75" thickTop="1" x14ac:dyDescent="0.25">
      <c r="H991" s="32"/>
      <c r="I991" s="37"/>
      <c r="J991" s="35"/>
      <c r="K991" s="35"/>
      <c r="L991" s="37"/>
      <c r="M991" s="39"/>
      <c r="P991" s="32"/>
    </row>
    <row r="992" spans="1:19" x14ac:dyDescent="0.25">
      <c r="H992" s="32"/>
      <c r="J992" s="26" t="str">
        <f>IFERROR(INDEX('كشف عمال'!$S$4:$S$175,MATCH($O975,'كشف عمال'!A985:A1156,0)),"")</f>
        <v/>
      </c>
      <c r="K992" s="27" t="s">
        <v>39</v>
      </c>
      <c r="L992" s="31"/>
      <c r="M992" s="38"/>
      <c r="N992" s="26">
        <f>IFERROR(INDEX('كشف عمال'!$N$4:$N$175,MATCH($O975,'كشف عمال'!$A$4:$A$175,0)),"")</f>
        <v>0</v>
      </c>
      <c r="O992" s="27" t="s">
        <v>15</v>
      </c>
      <c r="P992" s="32"/>
    </row>
    <row r="993" spans="1:19" ht="8.25" customHeight="1" thickBot="1" x14ac:dyDescent="0.3">
      <c r="A993" s="34"/>
      <c r="B993" s="34"/>
      <c r="C993" s="34"/>
      <c r="D993" s="34"/>
      <c r="E993" s="34"/>
      <c r="F993" s="34"/>
      <c r="G993" s="34"/>
      <c r="H993" s="33"/>
      <c r="I993" s="34"/>
      <c r="J993" s="34"/>
      <c r="K993" s="34"/>
      <c r="L993" s="34"/>
      <c r="M993" s="41"/>
      <c r="N993" s="34"/>
      <c r="O993" s="34"/>
      <c r="P993" s="33"/>
      <c r="Q993" s="41"/>
      <c r="R993" s="34"/>
      <c r="S993" s="34"/>
    </row>
    <row r="994" spans="1:19" ht="16.5" thickTop="1" thickBot="1" x14ac:dyDescent="0.3">
      <c r="Q994" s="37"/>
    </row>
    <row r="995" spans="1:19" ht="19.5" thickBot="1" x14ac:dyDescent="0.35">
      <c r="A995" s="58">
        <f>IFERROR(INDEX('كشف عمال'!$D$4:$D$175,MATCH($O995,'كشف عمال'!$A$4:$A$175,0)),"")</f>
        <v>0</v>
      </c>
      <c r="C995" s="27" t="s">
        <v>19</v>
      </c>
      <c r="E995" s="27" t="s">
        <v>23</v>
      </c>
      <c r="G995" s="27" t="s">
        <v>20</v>
      </c>
      <c r="H995" s="31"/>
      <c r="I995" s="31"/>
      <c r="J995" s="85" t="s">
        <v>21</v>
      </c>
      <c r="K995" s="85"/>
      <c r="M995" s="49" t="s">
        <v>22</v>
      </c>
      <c r="O995" s="59">
        <f>O975+1</f>
        <v>51</v>
      </c>
      <c r="P995" s="31"/>
      <c r="R995" s="27" t="s">
        <v>0</v>
      </c>
    </row>
    <row r="997" spans="1:19" ht="15.75" x14ac:dyDescent="0.25">
      <c r="D997" s="83" t="str">
        <f>IFERROR(INDEX('كشف عمال'!$C$4:$C$175,MATCH($O995,'كشف عمال'!$A$4:$A$175,0)),"")</f>
        <v>مخزن</v>
      </c>
      <c r="E997" s="84"/>
      <c r="G997" s="27" t="s">
        <v>24</v>
      </c>
      <c r="H997" s="31"/>
      <c r="I997" s="31"/>
      <c r="J997" s="86" t="str">
        <f>IFERROR(INDEX('كشف عمال'!$B$4:$B$175,MATCH($O995,'كشف عمال'!$A$4:$A$175,0)),"")</f>
        <v>محمود نصر عبدالراضى ابراهيم</v>
      </c>
      <c r="K997" s="87"/>
      <c r="M997" s="27" t="s">
        <v>1</v>
      </c>
      <c r="O997" s="27">
        <v>1026</v>
      </c>
      <c r="P997" s="31"/>
      <c r="Q997" s="28"/>
      <c r="R997" s="29" t="s">
        <v>25</v>
      </c>
      <c r="S997" s="30"/>
    </row>
    <row r="998" spans="1:19" ht="15.75" thickBot="1" x14ac:dyDescent="0.3">
      <c r="A998" s="34"/>
      <c r="B998" s="34"/>
      <c r="C998" s="31"/>
      <c r="D998" s="31"/>
      <c r="E998" s="36"/>
      <c r="F998" s="31"/>
      <c r="G998" s="36"/>
      <c r="H998" s="31"/>
      <c r="I998" s="34"/>
      <c r="J998" s="34"/>
      <c r="K998" s="31"/>
      <c r="L998" s="31"/>
      <c r="M998" s="31"/>
      <c r="N998" s="31"/>
      <c r="O998" s="31"/>
      <c r="P998" s="31"/>
      <c r="Q998" s="31"/>
      <c r="R998" s="31"/>
      <c r="S998" s="36"/>
    </row>
    <row r="999" spans="1:19" ht="15.75" thickTop="1" x14ac:dyDescent="0.25">
      <c r="A999" s="31"/>
      <c r="B999" s="31"/>
      <c r="C999" s="37"/>
      <c r="D999" s="37"/>
      <c r="F999" s="37"/>
      <c r="H999" s="42"/>
      <c r="K999" s="35"/>
      <c r="L999" s="42"/>
      <c r="M999" s="43"/>
      <c r="N999" s="35"/>
      <c r="O999" s="35"/>
      <c r="P999" s="42"/>
      <c r="Q999" s="43"/>
      <c r="R999" s="35"/>
    </row>
    <row r="1000" spans="1:19" x14ac:dyDescent="0.25">
      <c r="E1000" s="27"/>
      <c r="G1000" s="27" t="s">
        <v>40</v>
      </c>
      <c r="H1000" s="40"/>
      <c r="J1000" s="27">
        <f>IFERROR(INDEX('كشف عمال'!$P$4:$P$175,MATCH($O995,'كشف عمال'!A$4:A$175,0)),"")</f>
        <v>0</v>
      </c>
      <c r="K1000" s="27" t="s">
        <v>34</v>
      </c>
      <c r="L1000" s="31"/>
      <c r="M1000" s="39"/>
      <c r="N1000" s="27"/>
      <c r="O1000" s="27" t="s">
        <v>31</v>
      </c>
      <c r="P1000" s="32"/>
      <c r="R1000" s="26">
        <f>IFERROR(INDEX('كشف عمال'!$I$4:$I$175,MATCH($O995,'كشف عمال'!A$4:A$175,0)),"")</f>
        <v>500</v>
      </c>
      <c r="S1000" s="27" t="s">
        <v>26</v>
      </c>
    </row>
    <row r="1001" spans="1:19" x14ac:dyDescent="0.25">
      <c r="H1001" s="32"/>
      <c r="M1001" s="39"/>
      <c r="P1001" s="32"/>
      <c r="S1001" s="27"/>
    </row>
    <row r="1002" spans="1:19" x14ac:dyDescent="0.25">
      <c r="E1002" s="27"/>
      <c r="G1002" s="27" t="s">
        <v>41</v>
      </c>
      <c r="H1002" s="40"/>
      <c r="J1002" s="27">
        <v>0</v>
      </c>
      <c r="K1002" s="27" t="s">
        <v>35</v>
      </c>
      <c r="L1002" s="40"/>
      <c r="N1002" s="27">
        <v>0</v>
      </c>
      <c r="O1002" s="27" t="s">
        <v>32</v>
      </c>
      <c r="P1002" s="32"/>
      <c r="R1002" s="26">
        <f>IFERROR(INDEX('كشف عمال'!$J$4:$J$175,MATCH($O995,'كشف عمال'!A$4:A$175,0)),"")</f>
        <v>0</v>
      </c>
      <c r="S1002" s="27" t="s">
        <v>27</v>
      </c>
    </row>
    <row r="1003" spans="1:19" x14ac:dyDescent="0.25">
      <c r="H1003" s="32"/>
      <c r="L1003" s="32"/>
      <c r="P1003" s="32"/>
    </row>
    <row r="1004" spans="1:19" x14ac:dyDescent="0.25">
      <c r="E1004" s="27"/>
      <c r="G1004" s="27" t="s">
        <v>42</v>
      </c>
      <c r="H1004" s="40"/>
      <c r="J1004" s="26">
        <f>IFERROR(INDEX('كشف عمال'!$O$4:$O$175,MATCH($O995,'كشف عمال'!A$4:A$175,0)),"")</f>
        <v>0</v>
      </c>
      <c r="K1004" s="27" t="s">
        <v>36</v>
      </c>
      <c r="L1004" s="31"/>
      <c r="M1004" s="38"/>
      <c r="N1004" s="27">
        <v>2121</v>
      </c>
      <c r="O1004" s="27" t="s">
        <v>33</v>
      </c>
      <c r="P1004" s="32"/>
      <c r="R1004" s="26">
        <f>IFERROR(INDEX('كشف عمال'!$K$4:$K$175,MATCH($O995,'كشف عمال'!A$4:A$175,0)),"")</f>
        <v>0</v>
      </c>
      <c r="S1004" s="27" t="s">
        <v>28</v>
      </c>
    </row>
    <row r="1005" spans="1:19" ht="15.75" thickBot="1" x14ac:dyDescent="0.3">
      <c r="B1005" s="31"/>
      <c r="D1005" s="31"/>
      <c r="E1005" s="45"/>
      <c r="F1005" s="31"/>
      <c r="G1005" s="31"/>
      <c r="H1005" s="32"/>
      <c r="I1005" s="31"/>
      <c r="J1005" s="31"/>
      <c r="K1005" s="31"/>
      <c r="L1005" s="31"/>
      <c r="M1005" s="41"/>
      <c r="N1005" s="36"/>
      <c r="O1005" s="31"/>
      <c r="P1005" s="33"/>
      <c r="R1005" s="31"/>
      <c r="S1005" s="31"/>
    </row>
    <row r="1006" spans="1:19" ht="15.75" thickTop="1" x14ac:dyDescent="0.25">
      <c r="A1006" s="31"/>
      <c r="B1006" s="31"/>
      <c r="C1006" s="31"/>
      <c r="D1006" s="31"/>
      <c r="E1006" s="44"/>
      <c r="F1006" s="31"/>
      <c r="G1006" s="44"/>
      <c r="H1006" s="32"/>
      <c r="I1006" s="39"/>
      <c r="J1006" s="44"/>
      <c r="K1006" s="31"/>
      <c r="L1006" s="31"/>
      <c r="M1006" s="43"/>
      <c r="N1006" s="37"/>
      <c r="O1006" s="35"/>
      <c r="P1006" s="32"/>
    </row>
    <row r="1007" spans="1:19" x14ac:dyDescent="0.25">
      <c r="E1007" s="27"/>
      <c r="G1007" s="27" t="s">
        <v>43</v>
      </c>
      <c r="H1007" s="40"/>
      <c r="J1007" s="27">
        <v>0</v>
      </c>
      <c r="K1007" s="27" t="s">
        <v>37</v>
      </c>
      <c r="L1007" s="31"/>
      <c r="M1007" s="39"/>
      <c r="N1007" s="27">
        <f>IFERROR(INDEX('كشف عمال'!$E$4:$E$175,MATCH($O995,'كشف عمال'!A$4:A$175,0))*IFERROR(INDEX('كشف عمال'!$U$4:$U$175,MATCH($O995,'كشف عمال'!A$4:A$175,0)),""),"")</f>
        <v>0</v>
      </c>
      <c r="O1007" s="27" t="s">
        <v>3</v>
      </c>
      <c r="P1007" s="32"/>
      <c r="R1007" s="26">
        <f>IFERROR(INDEX('كشف عمال'!$L$4:$L$175,MATCH($O995,'كشف عمال'!A$4:A$175,0)),"")</f>
        <v>200</v>
      </c>
      <c r="S1007" s="27" t="s">
        <v>29</v>
      </c>
    </row>
    <row r="1008" spans="1:19" x14ac:dyDescent="0.25">
      <c r="H1008" s="32"/>
      <c r="M1008" s="39"/>
      <c r="P1008" s="32"/>
    </row>
    <row r="1009" spans="1:19" x14ac:dyDescent="0.25">
      <c r="H1009" s="32"/>
      <c r="J1009" s="60">
        <f>IFERROR(INDEX('كشف عمال'!$R$4:$R$175,MATCH($O995,'كشف عمال'!$A$4:$A$175,0)),"")</f>
        <v>0</v>
      </c>
      <c r="K1009" s="27" t="s">
        <v>38</v>
      </c>
      <c r="L1009" s="31"/>
      <c r="M1009" s="38"/>
      <c r="N1009" s="61">
        <f>IFERROR(INDEX('كشف عمال'!$Q$4:$Q$175,MATCH($O995,'كشف عمال'!$A$4:$A$175,0)),"")</f>
        <v>0</v>
      </c>
      <c r="O1009" s="27" t="s">
        <v>18</v>
      </c>
      <c r="P1009" s="32"/>
      <c r="R1009" s="26">
        <f>IFERROR(INDEX('كشف عمال'!$H$4:$H$175,MATCH($O995,'كشف عمال'!A$4:A$175,0)),"")</f>
        <v>0</v>
      </c>
      <c r="S1009" s="27" t="s">
        <v>30</v>
      </c>
    </row>
    <row r="1010" spans="1:19" ht="15.75" thickBot="1" x14ac:dyDescent="0.3">
      <c r="H1010" s="32"/>
      <c r="L1010" s="32"/>
      <c r="P1010" s="32"/>
    </row>
    <row r="1011" spans="1:19" ht="15.75" thickTop="1" x14ac:dyDescent="0.25">
      <c r="H1011" s="32"/>
      <c r="I1011" s="37"/>
      <c r="J1011" s="35"/>
      <c r="K1011" s="35"/>
      <c r="L1011" s="37"/>
      <c r="M1011" s="39"/>
      <c r="P1011" s="32"/>
    </row>
    <row r="1012" spans="1:19" x14ac:dyDescent="0.25">
      <c r="H1012" s="32"/>
      <c r="J1012" s="26" t="str">
        <f>IFERROR(INDEX('كشف عمال'!$S$4:$S$175,MATCH($O995,'كشف عمال'!A1005:A1176,0)),"")</f>
        <v/>
      </c>
      <c r="K1012" s="27" t="s">
        <v>39</v>
      </c>
      <c r="L1012" s="31"/>
      <c r="M1012" s="38"/>
      <c r="N1012" s="26">
        <f>IFERROR(INDEX('كشف عمال'!$N$4:$N$175,MATCH($O995,'كشف عمال'!$A$4:$A$175,0)),"")</f>
        <v>0</v>
      </c>
      <c r="O1012" s="27" t="s">
        <v>15</v>
      </c>
      <c r="P1012" s="32"/>
    </row>
    <row r="1013" spans="1:19" ht="9" customHeight="1" thickBot="1" x14ac:dyDescent="0.3">
      <c r="A1013" s="34"/>
      <c r="B1013" s="34"/>
      <c r="C1013" s="34"/>
      <c r="D1013" s="34"/>
      <c r="E1013" s="34"/>
      <c r="F1013" s="34"/>
      <c r="G1013" s="34"/>
      <c r="H1013" s="33"/>
      <c r="I1013" s="34"/>
      <c r="J1013" s="34"/>
      <c r="K1013" s="34"/>
      <c r="L1013" s="34"/>
      <c r="M1013" s="41"/>
      <c r="N1013" s="34"/>
      <c r="O1013" s="34"/>
      <c r="P1013" s="33"/>
      <c r="Q1013" s="41"/>
      <c r="R1013" s="34"/>
      <c r="S1013" s="34"/>
    </row>
    <row r="1014" spans="1:19" ht="16.5" thickTop="1" thickBot="1" x14ac:dyDescent="0.3"/>
    <row r="1015" spans="1:19" ht="19.5" thickBot="1" x14ac:dyDescent="0.35">
      <c r="A1015" s="58">
        <f>IFERROR(INDEX('كشف عمال'!$D$4:$D$175,MATCH($O1015,'كشف عمال'!$A$4:$A$175,0)),"")</f>
        <v>0</v>
      </c>
      <c r="C1015" s="27" t="s">
        <v>19</v>
      </c>
      <c r="E1015" s="27" t="s">
        <v>23</v>
      </c>
      <c r="G1015" s="27" t="s">
        <v>20</v>
      </c>
      <c r="H1015" s="31"/>
      <c r="I1015" s="31"/>
      <c r="J1015" s="85" t="s">
        <v>21</v>
      </c>
      <c r="K1015" s="85"/>
      <c r="M1015" s="49" t="s">
        <v>22</v>
      </c>
      <c r="O1015" s="59">
        <f>O995+1</f>
        <v>52</v>
      </c>
      <c r="P1015" s="31"/>
      <c r="R1015" s="27" t="s">
        <v>0</v>
      </c>
    </row>
    <row r="1017" spans="1:19" ht="15.75" x14ac:dyDescent="0.25">
      <c r="D1017" s="83" t="str">
        <f>IFERROR(INDEX('كشف عمال'!$C$4:$C$175,MATCH($O1015,'كشف عمال'!$A$4:$A$175,0)),"")</f>
        <v>op</v>
      </c>
      <c r="E1017" s="84"/>
      <c r="G1017" s="27" t="s">
        <v>24</v>
      </c>
      <c r="H1017" s="31"/>
      <c r="I1017" s="31"/>
      <c r="J1017" s="86" t="str">
        <f>IFERROR(INDEX('كشف عمال'!$B$4:$B$175,MATCH($O1015,'كشف عمال'!$A$4:$A$175,0)),"")</f>
        <v xml:space="preserve">ماهر احمد عبدالمجيد محمد ابراهيم </v>
      </c>
      <c r="K1017" s="87"/>
      <c r="M1017" s="27" t="s">
        <v>1</v>
      </c>
      <c r="O1017" s="27">
        <v>1026</v>
      </c>
      <c r="P1017" s="31"/>
      <c r="Q1017" s="28"/>
      <c r="R1017" s="29" t="s">
        <v>25</v>
      </c>
      <c r="S1017" s="30"/>
    </row>
    <row r="1018" spans="1:19" ht="15.75" thickBot="1" x14ac:dyDescent="0.3">
      <c r="A1018" s="34"/>
      <c r="B1018" s="34"/>
      <c r="C1018" s="31"/>
      <c r="D1018" s="31"/>
      <c r="E1018" s="36"/>
      <c r="F1018" s="31"/>
      <c r="G1018" s="36"/>
      <c r="H1018" s="31"/>
      <c r="I1018" s="34"/>
      <c r="J1018" s="34"/>
      <c r="K1018" s="31"/>
      <c r="L1018" s="31"/>
      <c r="M1018" s="31"/>
      <c r="N1018" s="31"/>
      <c r="O1018" s="31"/>
      <c r="P1018" s="31"/>
      <c r="Q1018" s="31"/>
      <c r="R1018" s="31"/>
      <c r="S1018" s="36"/>
    </row>
    <row r="1019" spans="1:19" ht="15.75" thickTop="1" x14ac:dyDescent="0.25">
      <c r="A1019" s="31"/>
      <c r="B1019" s="31"/>
      <c r="C1019" s="37"/>
      <c r="D1019" s="37"/>
      <c r="F1019" s="37"/>
      <c r="H1019" s="42"/>
      <c r="K1019" s="35"/>
      <c r="L1019" s="42"/>
      <c r="M1019" s="43"/>
      <c r="N1019" s="35"/>
      <c r="O1019" s="35"/>
      <c r="P1019" s="42"/>
      <c r="Q1019" s="43"/>
      <c r="R1019" s="35"/>
    </row>
    <row r="1020" spans="1:19" x14ac:dyDescent="0.25">
      <c r="E1020" s="27"/>
      <c r="G1020" s="27" t="s">
        <v>40</v>
      </c>
      <c r="H1020" s="40"/>
      <c r="J1020" s="27">
        <f>IFERROR(INDEX('كشف عمال'!$P$4:$P$175,MATCH($O1015,'كشف عمال'!A$4:A$175,0)),"")</f>
        <v>0</v>
      </c>
      <c r="K1020" s="27" t="s">
        <v>34</v>
      </c>
      <c r="L1020" s="31"/>
      <c r="M1020" s="39"/>
      <c r="N1020" s="27"/>
      <c r="O1020" s="27" t="s">
        <v>31</v>
      </c>
      <c r="P1020" s="32"/>
      <c r="R1020" s="26">
        <f>IFERROR(INDEX('كشف عمال'!$I$4:$I$175,MATCH($O1015,'كشف عمال'!A$4:A$175,0)),"")</f>
        <v>500</v>
      </c>
      <c r="S1020" s="27" t="s">
        <v>26</v>
      </c>
    </row>
    <row r="1021" spans="1:19" x14ac:dyDescent="0.25">
      <c r="H1021" s="32"/>
      <c r="M1021" s="39"/>
      <c r="P1021" s="32"/>
      <c r="S1021" s="27"/>
    </row>
    <row r="1022" spans="1:19" x14ac:dyDescent="0.25">
      <c r="E1022" s="27"/>
      <c r="G1022" s="27" t="s">
        <v>41</v>
      </c>
      <c r="H1022" s="40"/>
      <c r="J1022" s="27">
        <v>0</v>
      </c>
      <c r="K1022" s="27" t="s">
        <v>35</v>
      </c>
      <c r="L1022" s="40"/>
      <c r="N1022" s="27">
        <v>0</v>
      </c>
      <c r="O1022" s="27" t="s">
        <v>32</v>
      </c>
      <c r="P1022" s="32"/>
      <c r="R1022" s="26">
        <f>IFERROR(INDEX('كشف عمال'!$J$4:$J$175,MATCH($O1015,'كشف عمال'!A$4:A$175,0)),"")</f>
        <v>0</v>
      </c>
      <c r="S1022" s="27" t="s">
        <v>27</v>
      </c>
    </row>
    <row r="1023" spans="1:19" x14ac:dyDescent="0.25">
      <c r="H1023" s="32"/>
      <c r="L1023" s="32"/>
      <c r="P1023" s="32"/>
    </row>
    <row r="1024" spans="1:19" x14ac:dyDescent="0.25">
      <c r="E1024" s="27"/>
      <c r="G1024" s="27" t="s">
        <v>42</v>
      </c>
      <c r="H1024" s="40"/>
      <c r="J1024" s="26">
        <f>IFERROR(INDEX('كشف عمال'!$O$4:$O$175,MATCH($O1015,'كشف عمال'!A$4:A$175,0)),"")</f>
        <v>0</v>
      </c>
      <c r="K1024" s="27" t="s">
        <v>36</v>
      </c>
      <c r="L1024" s="31"/>
      <c r="M1024" s="38"/>
      <c r="N1024" s="27">
        <v>2121</v>
      </c>
      <c r="O1024" s="27" t="s">
        <v>33</v>
      </c>
      <c r="P1024" s="32"/>
      <c r="R1024" s="26">
        <f>IFERROR(INDEX('كشف عمال'!$K$4:$K$175,MATCH($O1015,'كشف عمال'!A$4:A$175,0)),"")</f>
        <v>0</v>
      </c>
      <c r="S1024" s="27" t="s">
        <v>28</v>
      </c>
    </row>
    <row r="1025" spans="1:19" ht="15.75" thickBot="1" x14ac:dyDescent="0.3">
      <c r="B1025" s="31"/>
      <c r="D1025" s="31"/>
      <c r="E1025" s="45"/>
      <c r="F1025" s="31"/>
      <c r="G1025" s="31"/>
      <c r="H1025" s="32"/>
      <c r="I1025" s="31"/>
      <c r="J1025" s="31"/>
      <c r="K1025" s="31"/>
      <c r="L1025" s="31"/>
      <c r="M1025" s="41"/>
      <c r="N1025" s="36"/>
      <c r="O1025" s="31"/>
      <c r="P1025" s="33"/>
      <c r="R1025" s="31"/>
      <c r="S1025" s="31"/>
    </row>
    <row r="1026" spans="1:19" ht="15.75" thickTop="1" x14ac:dyDescent="0.25">
      <c r="A1026" s="31"/>
      <c r="B1026" s="31"/>
      <c r="C1026" s="31"/>
      <c r="D1026" s="31"/>
      <c r="E1026" s="44"/>
      <c r="F1026" s="31"/>
      <c r="G1026" s="44"/>
      <c r="H1026" s="32"/>
      <c r="I1026" s="39"/>
      <c r="J1026" s="44"/>
      <c r="K1026" s="31"/>
      <c r="L1026" s="31"/>
      <c r="M1026" s="43"/>
      <c r="N1026" s="37"/>
      <c r="O1026" s="35"/>
      <c r="P1026" s="32"/>
    </row>
    <row r="1027" spans="1:19" x14ac:dyDescent="0.25">
      <c r="E1027" s="27"/>
      <c r="G1027" s="27" t="s">
        <v>43</v>
      </c>
      <c r="H1027" s="40"/>
      <c r="J1027" s="27">
        <v>0</v>
      </c>
      <c r="K1027" s="27" t="s">
        <v>37</v>
      </c>
      <c r="L1027" s="31"/>
      <c r="M1027" s="39"/>
      <c r="N1027" s="27">
        <f>IFERROR(INDEX('كشف عمال'!$E$4:$E$175,MATCH($O1015,'كشف عمال'!A$4:A$175,0))*IFERROR(INDEX('كشف عمال'!$U$4:$U$175,MATCH($O1015,'كشف عمال'!A$4:A$175,0)),""),"")</f>
        <v>0</v>
      </c>
      <c r="O1027" s="27" t="s">
        <v>3</v>
      </c>
      <c r="P1027" s="32"/>
      <c r="R1027" s="26">
        <f>IFERROR(INDEX('كشف عمال'!$L$4:$L$175,MATCH($O1015,'كشف عمال'!A$4:A$175,0)),"")</f>
        <v>200</v>
      </c>
      <c r="S1027" s="27" t="s">
        <v>29</v>
      </c>
    </row>
    <row r="1028" spans="1:19" x14ac:dyDescent="0.25">
      <c r="H1028" s="32"/>
      <c r="M1028" s="39"/>
      <c r="P1028" s="32"/>
    </row>
    <row r="1029" spans="1:19" x14ac:dyDescent="0.25">
      <c r="H1029" s="32"/>
      <c r="J1029" s="60">
        <f>IFERROR(INDEX('كشف عمال'!$R$4:$R$175,MATCH($O1015,'كشف عمال'!$A$4:$A$175,0)),"")</f>
        <v>0</v>
      </c>
      <c r="K1029" s="27" t="s">
        <v>38</v>
      </c>
      <c r="L1029" s="31"/>
      <c r="M1029" s="38"/>
      <c r="N1029" s="61">
        <f>IFERROR(INDEX('كشف عمال'!$Q$4:$Q$175,MATCH($O1015,'كشف عمال'!$A$4:$A$175,0)),"")</f>
        <v>0</v>
      </c>
      <c r="O1029" s="27" t="s">
        <v>18</v>
      </c>
      <c r="P1029" s="32"/>
      <c r="R1029" s="26">
        <f>IFERROR(INDEX('كشف عمال'!$H$4:$H$175,MATCH($O1015,'كشف عمال'!A$4:A$175,0)),"")</f>
        <v>0</v>
      </c>
      <c r="S1029" s="27" t="s">
        <v>30</v>
      </c>
    </row>
    <row r="1030" spans="1:19" ht="15.75" thickBot="1" x14ac:dyDescent="0.3">
      <c r="H1030" s="32"/>
      <c r="L1030" s="32"/>
      <c r="P1030" s="32"/>
    </row>
    <row r="1031" spans="1:19" ht="15.75" thickTop="1" x14ac:dyDescent="0.25">
      <c r="H1031" s="32"/>
      <c r="I1031" s="37"/>
      <c r="J1031" s="35"/>
      <c r="K1031" s="35"/>
      <c r="L1031" s="37"/>
      <c r="M1031" s="39"/>
      <c r="P1031" s="32"/>
    </row>
    <row r="1032" spans="1:19" x14ac:dyDescent="0.25">
      <c r="H1032" s="32"/>
      <c r="J1032" s="26" t="str">
        <f>IFERROR(INDEX('كشف عمال'!$S$4:$S$175,MATCH($O1015,'كشف عمال'!A1026:A1197,0)),"")</f>
        <v/>
      </c>
      <c r="K1032" s="27" t="s">
        <v>39</v>
      </c>
      <c r="L1032" s="31"/>
      <c r="M1032" s="38"/>
      <c r="N1032" s="26">
        <f>IFERROR(INDEX('كشف عمال'!$N$4:$N$175,MATCH($O1015,'كشف عمال'!$A$4:$A$175,0)),"")</f>
        <v>0</v>
      </c>
      <c r="O1032" s="27" t="s">
        <v>15</v>
      </c>
      <c r="P1032" s="32"/>
    </row>
    <row r="1033" spans="1:19" ht="6" customHeight="1" thickBot="1" x14ac:dyDescent="0.3">
      <c r="A1033" s="34"/>
      <c r="B1033" s="34"/>
      <c r="C1033" s="34"/>
      <c r="D1033" s="34"/>
      <c r="E1033" s="34"/>
      <c r="F1033" s="34"/>
      <c r="G1033" s="34"/>
      <c r="H1033" s="33"/>
      <c r="I1033" s="34"/>
      <c r="J1033" s="34"/>
      <c r="K1033" s="34"/>
      <c r="L1033" s="34"/>
      <c r="M1033" s="41"/>
      <c r="N1033" s="34"/>
      <c r="O1033" s="34"/>
      <c r="P1033" s="33"/>
      <c r="Q1033" s="41"/>
      <c r="R1033" s="34"/>
      <c r="S1033" s="34"/>
    </row>
    <row r="1034" spans="1:19" ht="16.5" thickTop="1" thickBot="1" x14ac:dyDescent="0.3">
      <c r="Q1034" s="37"/>
      <c r="S1034" s="37"/>
    </row>
    <row r="1035" spans="1:19" ht="19.5" thickBot="1" x14ac:dyDescent="0.35">
      <c r="A1035" s="58">
        <f>IFERROR(INDEX('كشف عمال'!$D$4:$D$175,MATCH($O1035,'كشف عمال'!$A$4:$A$175,0)),"")</f>
        <v>0</v>
      </c>
      <c r="C1035" s="27" t="s">
        <v>19</v>
      </c>
      <c r="E1035" s="27" t="s">
        <v>23</v>
      </c>
      <c r="G1035" s="27" t="s">
        <v>20</v>
      </c>
      <c r="H1035" s="31"/>
      <c r="I1035" s="31"/>
      <c r="J1035" s="85" t="s">
        <v>21</v>
      </c>
      <c r="K1035" s="85"/>
      <c r="M1035" s="49" t="s">
        <v>22</v>
      </c>
      <c r="O1035" s="59">
        <f>O1015+1</f>
        <v>53</v>
      </c>
      <c r="P1035" s="31"/>
      <c r="R1035" s="27" t="s">
        <v>0</v>
      </c>
    </row>
    <row r="1037" spans="1:19" ht="15.75" x14ac:dyDescent="0.25">
      <c r="D1037" s="83" t="str">
        <f>IFERROR(INDEX('كشف عمال'!$C$4:$C$175,MATCH($O1035,'كشف عمال'!$A$4:$A$175,0)),"")</f>
        <v>مقص</v>
      </c>
      <c r="E1037" s="84"/>
      <c r="G1037" s="27" t="s">
        <v>24</v>
      </c>
      <c r="H1037" s="31"/>
      <c r="I1037" s="31"/>
      <c r="J1037" s="86" t="str">
        <f>IFERROR(INDEX('كشف عمال'!$B$4:$B$175,MATCH($O1035,'كشف عمال'!$A$4:$A$175,0)),"")</f>
        <v>محمد العجمى ذكى السيد</v>
      </c>
      <c r="K1037" s="87"/>
      <c r="M1037" s="27" t="s">
        <v>1</v>
      </c>
      <c r="O1037" s="27">
        <v>1026</v>
      </c>
      <c r="P1037" s="31"/>
      <c r="Q1037" s="28"/>
      <c r="R1037" s="29" t="s">
        <v>25</v>
      </c>
      <c r="S1037" s="30"/>
    </row>
    <row r="1038" spans="1:19" ht="15.75" thickBot="1" x14ac:dyDescent="0.3">
      <c r="A1038" s="34"/>
      <c r="B1038" s="34"/>
      <c r="C1038" s="31"/>
      <c r="D1038" s="31"/>
      <c r="E1038" s="36"/>
      <c r="F1038" s="31"/>
      <c r="G1038" s="36"/>
      <c r="H1038" s="31"/>
      <c r="I1038" s="34"/>
      <c r="J1038" s="34"/>
      <c r="K1038" s="31"/>
      <c r="L1038" s="31"/>
      <c r="M1038" s="31"/>
      <c r="N1038" s="31"/>
      <c r="O1038" s="31"/>
      <c r="P1038" s="31"/>
      <c r="Q1038" s="31"/>
      <c r="R1038" s="31"/>
      <c r="S1038" s="36"/>
    </row>
    <row r="1039" spans="1:19" ht="15.75" thickTop="1" x14ac:dyDescent="0.25">
      <c r="A1039" s="31"/>
      <c r="B1039" s="31"/>
      <c r="C1039" s="37"/>
      <c r="D1039" s="37"/>
      <c r="F1039" s="37"/>
      <c r="H1039" s="42"/>
      <c r="K1039" s="35"/>
      <c r="L1039" s="42"/>
      <c r="M1039" s="43"/>
      <c r="N1039" s="35"/>
      <c r="O1039" s="35"/>
      <c r="P1039" s="42"/>
      <c r="Q1039" s="43"/>
      <c r="R1039" s="35"/>
    </row>
    <row r="1040" spans="1:19" x14ac:dyDescent="0.25">
      <c r="E1040" s="27"/>
      <c r="G1040" s="27" t="s">
        <v>40</v>
      </c>
      <c r="H1040" s="40"/>
      <c r="J1040" s="27">
        <f>IFERROR(INDEX('كشف عمال'!$P$4:$P$175,MATCH($O1035,'كشف عمال'!A$4:A$175,0)),"")</f>
        <v>0</v>
      </c>
      <c r="K1040" s="27" t="s">
        <v>34</v>
      </c>
      <c r="L1040" s="31"/>
      <c r="M1040" s="39"/>
      <c r="N1040" s="27"/>
      <c r="O1040" s="27" t="s">
        <v>31</v>
      </c>
      <c r="P1040" s="32"/>
      <c r="R1040" s="26">
        <f>IFERROR(INDEX('كشف عمال'!$I$4:$I$175,MATCH($O1035,'كشف عمال'!A$4:A$175,0)),"")</f>
        <v>500</v>
      </c>
      <c r="S1040" s="27" t="s">
        <v>26</v>
      </c>
    </row>
    <row r="1041" spans="1:19" x14ac:dyDescent="0.25">
      <c r="H1041" s="32"/>
      <c r="M1041" s="39"/>
      <c r="P1041" s="32"/>
      <c r="S1041" s="27"/>
    </row>
    <row r="1042" spans="1:19" x14ac:dyDescent="0.25">
      <c r="E1042" s="27"/>
      <c r="G1042" s="27" t="s">
        <v>41</v>
      </c>
      <c r="H1042" s="40"/>
      <c r="J1042" s="27">
        <v>0</v>
      </c>
      <c r="K1042" s="27" t="s">
        <v>35</v>
      </c>
      <c r="L1042" s="40"/>
      <c r="N1042" s="27">
        <v>0</v>
      </c>
      <c r="O1042" s="27" t="s">
        <v>32</v>
      </c>
      <c r="P1042" s="32"/>
      <c r="R1042" s="26">
        <f>IFERROR(INDEX('كشف عمال'!$J$4:$J$175,MATCH($O1035,'كشف عمال'!A$4:A$175,0)),"")</f>
        <v>0</v>
      </c>
      <c r="S1042" s="27" t="s">
        <v>27</v>
      </c>
    </row>
    <row r="1043" spans="1:19" x14ac:dyDescent="0.25">
      <c r="H1043" s="32"/>
      <c r="L1043" s="32"/>
      <c r="P1043" s="32"/>
    </row>
    <row r="1044" spans="1:19" x14ac:dyDescent="0.25">
      <c r="E1044" s="27"/>
      <c r="G1044" s="27" t="s">
        <v>42</v>
      </c>
      <c r="H1044" s="40"/>
      <c r="J1044" s="26">
        <f>IFERROR(INDEX('كشف عمال'!$O$4:$O$175,MATCH($O1035,'كشف عمال'!A$4:A$175,0)),"")</f>
        <v>0</v>
      </c>
      <c r="K1044" s="27" t="s">
        <v>36</v>
      </c>
      <c r="L1044" s="31"/>
      <c r="M1044" s="38"/>
      <c r="N1044" s="27">
        <v>2121</v>
      </c>
      <c r="O1044" s="27" t="s">
        <v>33</v>
      </c>
      <c r="P1044" s="32"/>
      <c r="R1044" s="26">
        <f>IFERROR(INDEX('كشف عمال'!$K$4:$K$175,MATCH($O1035,'كشف عمال'!A$4:A$175,0)),"")</f>
        <v>0</v>
      </c>
      <c r="S1044" s="27" t="s">
        <v>28</v>
      </c>
    </row>
    <row r="1045" spans="1:19" ht="15.75" thickBot="1" x14ac:dyDescent="0.3">
      <c r="B1045" s="31"/>
      <c r="D1045" s="31"/>
      <c r="E1045" s="45"/>
      <c r="F1045" s="31"/>
      <c r="G1045" s="31"/>
      <c r="H1045" s="32"/>
      <c r="I1045" s="31"/>
      <c r="J1045" s="31"/>
      <c r="K1045" s="31"/>
      <c r="L1045" s="31"/>
      <c r="M1045" s="41"/>
      <c r="N1045" s="36"/>
      <c r="O1045" s="31"/>
      <c r="P1045" s="33"/>
      <c r="R1045" s="31"/>
      <c r="S1045" s="31"/>
    </row>
    <row r="1046" spans="1:19" ht="15.75" thickTop="1" x14ac:dyDescent="0.25">
      <c r="A1046" s="31"/>
      <c r="B1046" s="31"/>
      <c r="C1046" s="31"/>
      <c r="D1046" s="31"/>
      <c r="E1046" s="44"/>
      <c r="F1046" s="31"/>
      <c r="G1046" s="44"/>
      <c r="H1046" s="32"/>
      <c r="I1046" s="39"/>
      <c r="J1046" s="44"/>
      <c r="K1046" s="31"/>
      <c r="L1046" s="31"/>
      <c r="M1046" s="43"/>
      <c r="N1046" s="37"/>
      <c r="O1046" s="35"/>
      <c r="P1046" s="32"/>
    </row>
    <row r="1047" spans="1:19" x14ac:dyDescent="0.25">
      <c r="E1047" s="27"/>
      <c r="G1047" s="27" t="s">
        <v>43</v>
      </c>
      <c r="H1047" s="40"/>
      <c r="J1047" s="27">
        <v>0</v>
      </c>
      <c r="K1047" s="27" t="s">
        <v>37</v>
      </c>
      <c r="L1047" s="31"/>
      <c r="M1047" s="39"/>
      <c r="N1047" s="27">
        <f>IFERROR(INDEX('كشف عمال'!$E$4:$E$175,MATCH($O1035,'كشف عمال'!A$4:A$175,0))*IFERROR(INDEX('كشف عمال'!$U$4:$U$175,MATCH($O1035,'كشف عمال'!A$4:A$175,0)),""),"")</f>
        <v>0</v>
      </c>
      <c r="O1047" s="27" t="s">
        <v>3</v>
      </c>
      <c r="P1047" s="32"/>
      <c r="R1047" s="26">
        <f>IFERROR(INDEX('كشف عمال'!$L$4:$L$175,MATCH($O1035,'كشف عمال'!A$4:A$175,0)),"")</f>
        <v>200</v>
      </c>
      <c r="S1047" s="27" t="s">
        <v>29</v>
      </c>
    </row>
    <row r="1048" spans="1:19" x14ac:dyDescent="0.25">
      <c r="H1048" s="32"/>
      <c r="M1048" s="39"/>
      <c r="P1048" s="32"/>
    </row>
    <row r="1049" spans="1:19" x14ac:dyDescent="0.25">
      <c r="H1049" s="32"/>
      <c r="J1049" s="60">
        <f>IFERROR(INDEX('كشف عمال'!$R$4:$R$175,MATCH($O1035,'كشف عمال'!$A$4:$A$175,0)),"")</f>
        <v>0</v>
      </c>
      <c r="K1049" s="27" t="s">
        <v>38</v>
      </c>
      <c r="L1049" s="31"/>
      <c r="M1049" s="38"/>
      <c r="N1049" s="61">
        <f>IFERROR(INDEX('كشف عمال'!$Q$4:$Q$175,MATCH($O1035,'كشف عمال'!$A$4:$A$175,0)),"")</f>
        <v>0</v>
      </c>
      <c r="O1049" s="27" t="s">
        <v>18</v>
      </c>
      <c r="P1049" s="32"/>
      <c r="R1049" s="26">
        <f>IFERROR(INDEX('كشف عمال'!$H$4:$H$175,MATCH($O1035,'كشف عمال'!A$4:A$175,0)),"")</f>
        <v>0</v>
      </c>
      <c r="S1049" s="27" t="s">
        <v>30</v>
      </c>
    </row>
    <row r="1050" spans="1:19" ht="15.75" thickBot="1" x14ac:dyDescent="0.3">
      <c r="H1050" s="32"/>
      <c r="L1050" s="32"/>
      <c r="P1050" s="32"/>
    </row>
    <row r="1051" spans="1:19" ht="15.75" thickTop="1" x14ac:dyDescent="0.25">
      <c r="H1051" s="32"/>
      <c r="I1051" s="37"/>
      <c r="J1051" s="35"/>
      <c r="K1051" s="35"/>
      <c r="L1051" s="37"/>
      <c r="M1051" s="39"/>
      <c r="P1051" s="32"/>
    </row>
    <row r="1052" spans="1:19" x14ac:dyDescent="0.25">
      <c r="H1052" s="32"/>
      <c r="J1052" s="26" t="str">
        <f>IFERROR(INDEX('كشف عمال'!$S$4:$S$175,MATCH($O1035,'كشف عمال'!A1046:A1217,0)),"")</f>
        <v/>
      </c>
      <c r="K1052" s="27" t="s">
        <v>39</v>
      </c>
      <c r="L1052" s="31"/>
      <c r="M1052" s="38"/>
      <c r="N1052" s="26">
        <f>IFERROR(INDEX('كشف عمال'!$N$4:$N$175,MATCH($O1035,'كشف عمال'!$A$4:$A$175,0)),"")</f>
        <v>0</v>
      </c>
      <c r="O1052" s="27" t="s">
        <v>15</v>
      </c>
      <c r="P1052" s="32"/>
    </row>
    <row r="1053" spans="1:19" ht="5.25" customHeight="1" thickBot="1" x14ac:dyDescent="0.3">
      <c r="A1053" s="34"/>
      <c r="B1053" s="34"/>
      <c r="C1053" s="34"/>
      <c r="D1053" s="34"/>
      <c r="E1053" s="34"/>
      <c r="F1053" s="34"/>
      <c r="G1053" s="34"/>
      <c r="H1053" s="33"/>
      <c r="I1053" s="34"/>
      <c r="J1053" s="34"/>
      <c r="K1053" s="34"/>
      <c r="L1053" s="34"/>
      <c r="M1053" s="41"/>
      <c r="N1053" s="34"/>
      <c r="O1053" s="34"/>
      <c r="P1053" s="33"/>
      <c r="Q1053" s="41"/>
      <c r="R1053" s="34"/>
      <c r="S1053" s="34"/>
    </row>
    <row r="1054" spans="1:19" ht="16.5" thickTop="1" thickBot="1" x14ac:dyDescent="0.3">
      <c r="Q1054" s="37"/>
    </row>
    <row r="1055" spans="1:19" ht="19.5" thickBot="1" x14ac:dyDescent="0.35">
      <c r="A1055" s="58">
        <f>IFERROR(INDEX('كشف عمال'!$D$4:$D$175,MATCH($O1055,'كشف عمال'!$A$4:$A$175,0)),"")</f>
        <v>0</v>
      </c>
      <c r="C1055" s="27" t="s">
        <v>19</v>
      </c>
      <c r="E1055" s="27" t="s">
        <v>23</v>
      </c>
      <c r="G1055" s="27" t="s">
        <v>20</v>
      </c>
      <c r="H1055" s="31"/>
      <c r="I1055" s="31"/>
      <c r="J1055" s="85" t="s">
        <v>21</v>
      </c>
      <c r="K1055" s="85"/>
      <c r="M1055" s="49" t="s">
        <v>22</v>
      </c>
      <c r="O1055" s="59">
        <f>O1035+1</f>
        <v>54</v>
      </c>
      <c r="P1055" s="31"/>
      <c r="R1055" s="27" t="s">
        <v>0</v>
      </c>
    </row>
    <row r="1057" spans="1:19" ht="15.75" x14ac:dyDescent="0.25">
      <c r="D1057" s="83" t="str">
        <f>IFERROR(INDEX('كشف عمال'!$C$4:$C$175,MATCH($O1055,'كشف عمال'!$A$4:$A$175,0)),"")</f>
        <v>OP</v>
      </c>
      <c r="E1057" s="84"/>
      <c r="G1057" s="27" t="s">
        <v>24</v>
      </c>
      <c r="H1057" s="31"/>
      <c r="I1057" s="31"/>
      <c r="J1057" s="86" t="str">
        <f>IFERROR(INDEX('كشف عمال'!$B$4:$B$175,MATCH($O1055,'كشف عمال'!$A$4:$A$175,0)),"")</f>
        <v>رندا الخطيب احمد السيد</v>
      </c>
      <c r="K1057" s="87"/>
      <c r="M1057" s="27" t="s">
        <v>1</v>
      </c>
      <c r="O1057" s="27">
        <v>1026</v>
      </c>
      <c r="P1057" s="31"/>
      <c r="Q1057" s="28"/>
      <c r="R1057" s="29" t="s">
        <v>25</v>
      </c>
      <c r="S1057" s="30"/>
    </row>
    <row r="1058" spans="1:19" ht="15.75" thickBot="1" x14ac:dyDescent="0.3">
      <c r="A1058" s="34"/>
      <c r="B1058" s="34"/>
      <c r="C1058" s="31"/>
      <c r="D1058" s="31"/>
      <c r="E1058" s="36"/>
      <c r="F1058" s="31"/>
      <c r="G1058" s="36"/>
      <c r="H1058" s="31"/>
      <c r="I1058" s="34"/>
      <c r="J1058" s="34"/>
      <c r="K1058" s="31"/>
      <c r="L1058" s="31"/>
      <c r="M1058" s="31"/>
      <c r="N1058" s="31"/>
      <c r="O1058" s="31"/>
      <c r="P1058" s="31"/>
      <c r="Q1058" s="31"/>
      <c r="R1058" s="31"/>
      <c r="S1058" s="36"/>
    </row>
    <row r="1059" spans="1:19" ht="15.75" thickTop="1" x14ac:dyDescent="0.25">
      <c r="A1059" s="31"/>
      <c r="B1059" s="31"/>
      <c r="C1059" s="37"/>
      <c r="D1059" s="37"/>
      <c r="F1059" s="37"/>
      <c r="H1059" s="42"/>
      <c r="K1059" s="35"/>
      <c r="L1059" s="42"/>
      <c r="M1059" s="43"/>
      <c r="N1059" s="35"/>
      <c r="O1059" s="35"/>
      <c r="P1059" s="42"/>
      <c r="Q1059" s="43"/>
      <c r="R1059" s="35"/>
    </row>
    <row r="1060" spans="1:19" x14ac:dyDescent="0.25">
      <c r="E1060" s="27"/>
      <c r="G1060" s="27" t="s">
        <v>40</v>
      </c>
      <c r="H1060" s="40"/>
      <c r="J1060" s="27">
        <f>IFERROR(INDEX('كشف عمال'!$P$4:$P$175,MATCH($O1055,'كشف عمال'!A$4:A$175,0)),"")</f>
        <v>0</v>
      </c>
      <c r="K1060" s="27" t="s">
        <v>34</v>
      </c>
      <c r="L1060" s="31"/>
      <c r="M1060" s="39"/>
      <c r="N1060" s="27"/>
      <c r="O1060" s="27" t="s">
        <v>31</v>
      </c>
      <c r="P1060" s="32"/>
      <c r="R1060" s="26">
        <f>IFERROR(INDEX('كشف عمال'!$I$4:$I$175,MATCH($O1055,'كشف عمال'!A$4:A$175,0)),"")</f>
        <v>500</v>
      </c>
      <c r="S1060" s="27" t="s">
        <v>26</v>
      </c>
    </row>
    <row r="1061" spans="1:19" x14ac:dyDescent="0.25">
      <c r="H1061" s="32"/>
      <c r="M1061" s="39"/>
      <c r="P1061" s="32"/>
      <c r="S1061" s="27"/>
    </row>
    <row r="1062" spans="1:19" x14ac:dyDescent="0.25">
      <c r="E1062" s="27"/>
      <c r="G1062" s="27" t="s">
        <v>41</v>
      </c>
      <c r="H1062" s="40"/>
      <c r="J1062" s="27">
        <v>0</v>
      </c>
      <c r="K1062" s="27" t="s">
        <v>35</v>
      </c>
      <c r="L1062" s="40"/>
      <c r="N1062" s="27">
        <v>0</v>
      </c>
      <c r="O1062" s="27" t="s">
        <v>32</v>
      </c>
      <c r="P1062" s="32"/>
      <c r="R1062" s="26">
        <f>IFERROR(INDEX('كشف عمال'!$J$4:$J$175,MATCH($O1055,'كشف عمال'!A$4:A$175,0)),"")</f>
        <v>0</v>
      </c>
      <c r="S1062" s="27" t="s">
        <v>27</v>
      </c>
    </row>
    <row r="1063" spans="1:19" x14ac:dyDescent="0.25">
      <c r="H1063" s="32"/>
      <c r="L1063" s="32"/>
      <c r="P1063" s="32"/>
    </row>
    <row r="1064" spans="1:19" x14ac:dyDescent="0.25">
      <c r="E1064" s="27"/>
      <c r="G1064" s="27" t="s">
        <v>42</v>
      </c>
      <c r="H1064" s="40"/>
      <c r="J1064" s="26">
        <f>IFERROR(INDEX('كشف عمال'!$O$4:$O$175,MATCH($O1055,'كشف عمال'!A$4:A$175,0)),"")</f>
        <v>0</v>
      </c>
      <c r="K1064" s="27" t="s">
        <v>36</v>
      </c>
      <c r="L1064" s="31"/>
      <c r="M1064" s="38"/>
      <c r="N1064" s="27">
        <v>2121</v>
      </c>
      <c r="O1064" s="27" t="s">
        <v>33</v>
      </c>
      <c r="P1064" s="32"/>
      <c r="R1064" s="26">
        <f>IFERROR(INDEX('كشف عمال'!$K$4:$K$175,MATCH($O1055,'كشف عمال'!A$4:A$175,0)),"")</f>
        <v>0</v>
      </c>
      <c r="S1064" s="27" t="s">
        <v>28</v>
      </c>
    </row>
    <row r="1065" spans="1:19" ht="15.75" thickBot="1" x14ac:dyDescent="0.3">
      <c r="B1065" s="31"/>
      <c r="D1065" s="31"/>
      <c r="E1065" s="45"/>
      <c r="F1065" s="31"/>
      <c r="G1065" s="31"/>
      <c r="H1065" s="32"/>
      <c r="I1065" s="31"/>
      <c r="J1065" s="31"/>
      <c r="K1065" s="31"/>
      <c r="L1065" s="31"/>
      <c r="M1065" s="41"/>
      <c r="N1065" s="36"/>
      <c r="O1065" s="31"/>
      <c r="P1065" s="33"/>
      <c r="R1065" s="31"/>
      <c r="S1065" s="31"/>
    </row>
    <row r="1066" spans="1:19" ht="15.75" thickTop="1" x14ac:dyDescent="0.25">
      <c r="A1066" s="31"/>
      <c r="B1066" s="31"/>
      <c r="C1066" s="31"/>
      <c r="D1066" s="31"/>
      <c r="E1066" s="44"/>
      <c r="F1066" s="31"/>
      <c r="G1066" s="44"/>
      <c r="H1066" s="32"/>
      <c r="I1066" s="39"/>
      <c r="J1066" s="44"/>
      <c r="K1066" s="31"/>
      <c r="L1066" s="31"/>
      <c r="M1066" s="43"/>
      <c r="N1066" s="37"/>
      <c r="O1066" s="35"/>
      <c r="P1066" s="32"/>
    </row>
    <row r="1067" spans="1:19" x14ac:dyDescent="0.25">
      <c r="E1067" s="27"/>
      <c r="G1067" s="27" t="s">
        <v>43</v>
      </c>
      <c r="H1067" s="40"/>
      <c r="J1067" s="27">
        <v>0</v>
      </c>
      <c r="K1067" s="27" t="s">
        <v>37</v>
      </c>
      <c r="L1067" s="31"/>
      <c r="M1067" s="39"/>
      <c r="N1067" s="27">
        <f>IFERROR(INDEX('كشف عمال'!$E$4:$E$175,MATCH($O1055,'كشف عمال'!A$4:A$175,0))*IFERROR(INDEX('كشف عمال'!$U$4:$U$175,MATCH($O1055,'كشف عمال'!A$4:A$175,0)),""),"")</f>
        <v>0</v>
      </c>
      <c r="O1067" s="27" t="s">
        <v>3</v>
      </c>
      <c r="P1067" s="32"/>
      <c r="R1067" s="26">
        <f>IFERROR(INDEX('كشف عمال'!$L$4:$L$175,MATCH($O1055,'كشف عمال'!A$4:A$175,0)),"")</f>
        <v>200</v>
      </c>
      <c r="S1067" s="27" t="s">
        <v>29</v>
      </c>
    </row>
    <row r="1068" spans="1:19" x14ac:dyDescent="0.25">
      <c r="H1068" s="32"/>
      <c r="M1068" s="39"/>
      <c r="P1068" s="32"/>
    </row>
    <row r="1069" spans="1:19" x14ac:dyDescent="0.25">
      <c r="H1069" s="32"/>
      <c r="J1069" s="60">
        <f>IFERROR(INDEX('كشف عمال'!$R$4:$R$175,MATCH($O1055,'كشف عمال'!$A$4:$A$175,0)),"")</f>
        <v>0</v>
      </c>
      <c r="K1069" s="27" t="s">
        <v>38</v>
      </c>
      <c r="L1069" s="31"/>
      <c r="M1069" s="38"/>
      <c r="N1069" s="61">
        <f>IFERROR(INDEX('كشف عمال'!$Q$4:$Q$175,MATCH($O1055,'كشف عمال'!$A$4:$A$175,0)),"")</f>
        <v>0</v>
      </c>
      <c r="O1069" s="27" t="s">
        <v>18</v>
      </c>
      <c r="P1069" s="32"/>
      <c r="R1069" s="26">
        <f>IFERROR(INDEX('كشف عمال'!$H$4:$H$175,MATCH($O1055,'كشف عمال'!A$4:A$175,0)),"")</f>
        <v>0</v>
      </c>
      <c r="S1069" s="27" t="s">
        <v>30</v>
      </c>
    </row>
    <row r="1070" spans="1:19" ht="15.75" thickBot="1" x14ac:dyDescent="0.3">
      <c r="H1070" s="32"/>
      <c r="L1070" s="32"/>
      <c r="P1070" s="32"/>
    </row>
    <row r="1071" spans="1:19" ht="15.75" thickTop="1" x14ac:dyDescent="0.25">
      <c r="H1071" s="32"/>
      <c r="I1071" s="37"/>
      <c r="J1071" s="35"/>
      <c r="K1071" s="35"/>
      <c r="L1071" s="37"/>
      <c r="M1071" s="39"/>
      <c r="P1071" s="32"/>
    </row>
    <row r="1072" spans="1:19" x14ac:dyDescent="0.25">
      <c r="H1072" s="32"/>
      <c r="J1072" s="26" t="str">
        <f>IFERROR(INDEX('كشف عمال'!$S$4:$S$175,MATCH($O1055,'كشف عمال'!A1066:A1237,0)),"")</f>
        <v/>
      </c>
      <c r="K1072" s="27" t="s">
        <v>39</v>
      </c>
      <c r="L1072" s="31"/>
      <c r="M1072" s="38"/>
      <c r="N1072" s="26">
        <f>IFERROR(INDEX('كشف عمال'!$N$4:$N$175,MATCH($O1055,'كشف عمال'!$A$4:$A$175,0)),"")</f>
        <v>0</v>
      </c>
      <c r="O1072" s="27" t="s">
        <v>15</v>
      </c>
      <c r="P1072" s="32"/>
    </row>
    <row r="1073" spans="1:19" ht="9" customHeight="1" thickBot="1" x14ac:dyDescent="0.3">
      <c r="A1073" s="34"/>
      <c r="B1073" s="34"/>
      <c r="C1073" s="34"/>
      <c r="D1073" s="34"/>
      <c r="E1073" s="34"/>
      <c r="F1073" s="34"/>
      <c r="G1073" s="34"/>
      <c r="H1073" s="33"/>
      <c r="I1073" s="34"/>
      <c r="J1073" s="34"/>
      <c r="K1073" s="34"/>
      <c r="L1073" s="34"/>
      <c r="M1073" s="41"/>
      <c r="N1073" s="34"/>
      <c r="O1073" s="34"/>
      <c r="P1073" s="33"/>
      <c r="Q1073" s="41"/>
      <c r="R1073" s="34"/>
      <c r="S1073" s="34"/>
    </row>
    <row r="1074" spans="1:19" ht="16.5" thickTop="1" thickBot="1" x14ac:dyDescent="0.3"/>
    <row r="1075" spans="1:19" ht="19.5" thickBot="1" x14ac:dyDescent="0.35">
      <c r="A1075" s="58">
        <f>IFERROR(INDEX('كشف عمال'!$D$4:$D$175,MATCH($O1075,'كشف عمال'!$A$4:$A$175,0)),"")</f>
        <v>0</v>
      </c>
      <c r="C1075" s="27" t="s">
        <v>19</v>
      </c>
      <c r="E1075" s="27" t="s">
        <v>23</v>
      </c>
      <c r="G1075" s="27" t="s">
        <v>20</v>
      </c>
      <c r="H1075" s="31"/>
      <c r="I1075" s="31"/>
      <c r="J1075" s="85" t="s">
        <v>21</v>
      </c>
      <c r="K1075" s="85"/>
      <c r="M1075" s="49" t="s">
        <v>22</v>
      </c>
      <c r="O1075" s="59">
        <f>O1055+1</f>
        <v>55</v>
      </c>
      <c r="P1075" s="31"/>
      <c r="R1075" s="27" t="s">
        <v>0</v>
      </c>
    </row>
    <row r="1077" spans="1:19" ht="15.75" x14ac:dyDescent="0.25">
      <c r="D1077" s="83" t="str">
        <f>IFERROR(INDEX('كشف عمال'!$C$4:$C$175,MATCH($O1075,'كشف عمال'!$A$4:$A$175,0)),"")</f>
        <v>جوده</v>
      </c>
      <c r="E1077" s="84"/>
      <c r="G1077" s="27" t="s">
        <v>24</v>
      </c>
      <c r="H1077" s="31"/>
      <c r="I1077" s="31"/>
      <c r="J1077" s="86" t="str">
        <f>IFERROR(INDEX('كشف عمال'!$B$4:$B$175,MATCH($O1075,'كشف عمال'!$A$4:$A$175,0)),"")</f>
        <v>اسراء رافت عبدالله حسن</v>
      </c>
      <c r="K1077" s="87"/>
      <c r="M1077" s="27" t="s">
        <v>1</v>
      </c>
      <c r="O1077" s="27">
        <v>1026</v>
      </c>
      <c r="P1077" s="31"/>
      <c r="Q1077" s="28"/>
      <c r="R1077" s="29" t="s">
        <v>25</v>
      </c>
      <c r="S1077" s="30"/>
    </row>
    <row r="1078" spans="1:19" ht="15.75" thickBot="1" x14ac:dyDescent="0.3">
      <c r="A1078" s="34"/>
      <c r="B1078" s="34"/>
      <c r="C1078" s="31"/>
      <c r="D1078" s="31"/>
      <c r="E1078" s="36"/>
      <c r="F1078" s="31"/>
      <c r="G1078" s="36"/>
      <c r="H1078" s="31"/>
      <c r="I1078" s="34"/>
      <c r="J1078" s="34"/>
      <c r="K1078" s="31"/>
      <c r="L1078" s="31"/>
      <c r="M1078" s="31"/>
      <c r="N1078" s="31"/>
      <c r="O1078" s="31"/>
      <c r="P1078" s="31"/>
      <c r="Q1078" s="31"/>
      <c r="R1078" s="31"/>
      <c r="S1078" s="36"/>
    </row>
    <row r="1079" spans="1:19" ht="15.75" thickTop="1" x14ac:dyDescent="0.25">
      <c r="A1079" s="31"/>
      <c r="B1079" s="31"/>
      <c r="C1079" s="37"/>
      <c r="D1079" s="37"/>
      <c r="F1079" s="37"/>
      <c r="H1079" s="42"/>
      <c r="K1079" s="35"/>
      <c r="L1079" s="42"/>
      <c r="M1079" s="43"/>
      <c r="N1079" s="35"/>
      <c r="O1079" s="35"/>
      <c r="P1079" s="42"/>
      <c r="Q1079" s="43"/>
      <c r="R1079" s="35"/>
    </row>
    <row r="1080" spans="1:19" x14ac:dyDescent="0.25">
      <c r="E1080" s="27"/>
      <c r="G1080" s="27" t="s">
        <v>40</v>
      </c>
      <c r="H1080" s="40"/>
      <c r="J1080" s="27">
        <f>IFERROR(INDEX('كشف عمال'!$P$4:$P$175,MATCH($O1075,'كشف عمال'!A$4:A$175,0)),"")</f>
        <v>0</v>
      </c>
      <c r="K1080" s="27" t="s">
        <v>34</v>
      </c>
      <c r="L1080" s="31"/>
      <c r="M1080" s="39"/>
      <c r="N1080" s="27"/>
      <c r="O1080" s="27" t="s">
        <v>31</v>
      </c>
      <c r="P1080" s="32"/>
      <c r="R1080" s="26">
        <f>IFERROR(INDEX('كشف عمال'!$I$4:$I$175,MATCH($O1075,'كشف عمال'!A$4:A$175,0)),"")</f>
        <v>500</v>
      </c>
      <c r="S1080" s="27" t="s">
        <v>26</v>
      </c>
    </row>
    <row r="1081" spans="1:19" x14ac:dyDescent="0.25">
      <c r="H1081" s="32"/>
      <c r="M1081" s="39"/>
      <c r="P1081" s="32"/>
      <c r="S1081" s="27"/>
    </row>
    <row r="1082" spans="1:19" x14ac:dyDescent="0.25">
      <c r="E1082" s="27"/>
      <c r="G1082" s="27" t="s">
        <v>41</v>
      </c>
      <c r="H1082" s="40"/>
      <c r="J1082" s="27">
        <v>0</v>
      </c>
      <c r="K1082" s="27" t="s">
        <v>35</v>
      </c>
      <c r="L1082" s="40"/>
      <c r="N1082" s="27">
        <v>0</v>
      </c>
      <c r="O1082" s="27" t="s">
        <v>32</v>
      </c>
      <c r="P1082" s="32"/>
      <c r="R1082" s="26">
        <f>IFERROR(INDEX('كشف عمال'!$J$4:$J$175,MATCH($O1075,'كشف عمال'!A$4:A$175,0)),"")</f>
        <v>0</v>
      </c>
      <c r="S1082" s="27" t="s">
        <v>27</v>
      </c>
    </row>
    <row r="1083" spans="1:19" x14ac:dyDescent="0.25">
      <c r="H1083" s="32"/>
      <c r="L1083" s="32"/>
      <c r="P1083" s="32"/>
    </row>
    <row r="1084" spans="1:19" x14ac:dyDescent="0.25">
      <c r="E1084" s="27"/>
      <c r="G1084" s="27" t="s">
        <v>42</v>
      </c>
      <c r="H1084" s="40"/>
      <c r="J1084" s="26">
        <f>IFERROR(INDEX('كشف عمال'!$O$4:$O$175,MATCH($O1075,'كشف عمال'!A$4:A$175,0)),"")</f>
        <v>0</v>
      </c>
      <c r="K1084" s="27" t="s">
        <v>36</v>
      </c>
      <c r="L1084" s="31"/>
      <c r="M1084" s="38"/>
      <c r="N1084" s="27">
        <v>2121</v>
      </c>
      <c r="O1084" s="27" t="s">
        <v>33</v>
      </c>
      <c r="P1084" s="32"/>
      <c r="R1084" s="26">
        <f>IFERROR(INDEX('كشف عمال'!$K$4:$K$175,MATCH($O1075,'كشف عمال'!A$4:A$175,0)),"")</f>
        <v>0</v>
      </c>
      <c r="S1084" s="27" t="s">
        <v>28</v>
      </c>
    </row>
    <row r="1085" spans="1:19" ht="15.75" thickBot="1" x14ac:dyDescent="0.3">
      <c r="B1085" s="31"/>
      <c r="D1085" s="31"/>
      <c r="E1085" s="45"/>
      <c r="F1085" s="31"/>
      <c r="G1085" s="31"/>
      <c r="H1085" s="32"/>
      <c r="I1085" s="31"/>
      <c r="J1085" s="31"/>
      <c r="K1085" s="31"/>
      <c r="L1085" s="31"/>
      <c r="M1085" s="41"/>
      <c r="N1085" s="36"/>
      <c r="O1085" s="31"/>
      <c r="P1085" s="33"/>
      <c r="R1085" s="31"/>
      <c r="S1085" s="31"/>
    </row>
    <row r="1086" spans="1:19" ht="15.75" thickTop="1" x14ac:dyDescent="0.25">
      <c r="A1086" s="31"/>
      <c r="B1086" s="31"/>
      <c r="C1086" s="31"/>
      <c r="D1086" s="31"/>
      <c r="E1086" s="44"/>
      <c r="F1086" s="31"/>
      <c r="G1086" s="44"/>
      <c r="H1086" s="32"/>
      <c r="I1086" s="39"/>
      <c r="J1086" s="44"/>
      <c r="K1086" s="31"/>
      <c r="L1086" s="31"/>
      <c r="M1086" s="43"/>
      <c r="N1086" s="37"/>
      <c r="O1086" s="35"/>
      <c r="P1086" s="32"/>
    </row>
    <row r="1087" spans="1:19" x14ac:dyDescent="0.25">
      <c r="E1087" s="27"/>
      <c r="G1087" s="27" t="s">
        <v>43</v>
      </c>
      <c r="H1087" s="40"/>
      <c r="J1087" s="27">
        <v>0</v>
      </c>
      <c r="K1087" s="27" t="s">
        <v>37</v>
      </c>
      <c r="L1087" s="31"/>
      <c r="M1087" s="39"/>
      <c r="N1087" s="27">
        <f>IFERROR(INDEX('كشف عمال'!$E$4:$E$175,MATCH($O1075,'كشف عمال'!A$4:A$175,0))*IFERROR(INDEX('كشف عمال'!$U$4:$U$175,MATCH($O1075,'كشف عمال'!A$4:A$175,0)),""),"")</f>
        <v>0</v>
      </c>
      <c r="O1087" s="27" t="s">
        <v>3</v>
      </c>
      <c r="P1087" s="32"/>
      <c r="R1087" s="26">
        <f>IFERROR(INDEX('كشف عمال'!$L$4:$L$175,MATCH($O1075,'كشف عمال'!A$4:A$175,0)),"")</f>
        <v>200</v>
      </c>
      <c r="S1087" s="27" t="s">
        <v>29</v>
      </c>
    </row>
    <row r="1088" spans="1:19" x14ac:dyDescent="0.25">
      <c r="H1088" s="32"/>
      <c r="M1088" s="39"/>
      <c r="P1088" s="32"/>
    </row>
    <row r="1089" spans="1:19" x14ac:dyDescent="0.25">
      <c r="H1089" s="32"/>
      <c r="J1089" s="60">
        <f>IFERROR(INDEX('كشف عمال'!$R$4:$R$175,MATCH($O1075,'كشف عمال'!$A$4:$A$175,0)),"")</f>
        <v>0</v>
      </c>
      <c r="K1089" s="27" t="s">
        <v>38</v>
      </c>
      <c r="L1089" s="31"/>
      <c r="M1089" s="38"/>
      <c r="N1089" s="61">
        <f>IFERROR(INDEX('كشف عمال'!$Q$4:$Q$175,MATCH($O1075,'كشف عمال'!$A$4:$A$175,0)),"")</f>
        <v>0</v>
      </c>
      <c r="O1089" s="27" t="s">
        <v>18</v>
      </c>
      <c r="P1089" s="32"/>
      <c r="R1089" s="26">
        <f>IFERROR(INDEX('كشف عمال'!$H$4:$H$175,MATCH($O1075,'كشف عمال'!A$4:A$175,0)),"")</f>
        <v>0</v>
      </c>
      <c r="S1089" s="27" t="s">
        <v>30</v>
      </c>
    </row>
    <row r="1090" spans="1:19" ht="15.75" thickBot="1" x14ac:dyDescent="0.3">
      <c r="H1090" s="32"/>
      <c r="L1090" s="32"/>
      <c r="P1090" s="32"/>
    </row>
    <row r="1091" spans="1:19" ht="15.75" thickTop="1" x14ac:dyDescent="0.25">
      <c r="H1091" s="32"/>
      <c r="I1091" s="37"/>
      <c r="J1091" s="35"/>
      <c r="K1091" s="35"/>
      <c r="L1091" s="37"/>
      <c r="M1091" s="39"/>
      <c r="P1091" s="32"/>
    </row>
    <row r="1092" spans="1:19" x14ac:dyDescent="0.25">
      <c r="H1092" s="32"/>
      <c r="J1092" s="26" t="str">
        <f>IFERROR(INDEX('كشف عمال'!$S$4:$S$175,MATCH($O1075,'كشف عمال'!A1086:A1257,0)),"")</f>
        <v/>
      </c>
      <c r="K1092" s="27" t="s">
        <v>39</v>
      </c>
      <c r="L1092" s="31"/>
      <c r="M1092" s="38"/>
      <c r="N1092" s="26">
        <f>IFERROR(INDEX('كشف عمال'!$N$4:$N$175,MATCH($O1075,'كشف عمال'!$A$4:$A$175,0)),"")</f>
        <v>0</v>
      </c>
      <c r="O1092" s="27" t="s">
        <v>15</v>
      </c>
      <c r="P1092" s="32"/>
    </row>
    <row r="1093" spans="1:19" ht="6" customHeight="1" thickBot="1" x14ac:dyDescent="0.3">
      <c r="A1093" s="34"/>
      <c r="B1093" s="34"/>
      <c r="C1093" s="34"/>
      <c r="D1093" s="34"/>
      <c r="E1093" s="34"/>
      <c r="F1093" s="34"/>
      <c r="G1093" s="34"/>
      <c r="H1093" s="33"/>
      <c r="I1093" s="34"/>
      <c r="J1093" s="34"/>
      <c r="K1093" s="34"/>
      <c r="L1093" s="34"/>
      <c r="M1093" s="41"/>
      <c r="N1093" s="34"/>
      <c r="O1093" s="34"/>
      <c r="P1093" s="33"/>
      <c r="Q1093" s="41"/>
      <c r="R1093" s="34"/>
      <c r="S1093" s="34"/>
    </row>
    <row r="1094" spans="1:19" ht="16.5" thickTop="1" thickBot="1" x14ac:dyDescent="0.3">
      <c r="Q1094" s="37"/>
      <c r="S1094" s="37"/>
    </row>
    <row r="1095" spans="1:19" ht="19.5" thickBot="1" x14ac:dyDescent="0.35">
      <c r="A1095" s="58">
        <f>IFERROR(INDEX('كشف عمال'!$D$4:$D$175,MATCH($O1095,'كشف عمال'!$A$4:$A$175,0)),"")</f>
        <v>0</v>
      </c>
      <c r="C1095" s="27" t="s">
        <v>19</v>
      </c>
      <c r="E1095" s="27" t="s">
        <v>23</v>
      </c>
      <c r="G1095" s="27" t="s">
        <v>20</v>
      </c>
      <c r="H1095" s="31"/>
      <c r="I1095" s="31"/>
      <c r="J1095" s="85" t="s">
        <v>21</v>
      </c>
      <c r="K1095" s="85"/>
      <c r="M1095" s="49" t="s">
        <v>22</v>
      </c>
      <c r="O1095" s="59">
        <f>O1075+1</f>
        <v>56</v>
      </c>
      <c r="P1095" s="31"/>
      <c r="R1095" s="27" t="s">
        <v>0</v>
      </c>
    </row>
    <row r="1097" spans="1:19" ht="15.75" x14ac:dyDescent="0.25">
      <c r="D1097" s="83" t="str">
        <f>IFERROR(INDEX('كشف عمال'!$C$4:$C$175,MATCH($O1095,'كشف عمال'!$A$4:$A$175,0)),"")</f>
        <v>جوده</v>
      </c>
      <c r="E1097" s="84"/>
      <c r="G1097" s="27" t="s">
        <v>24</v>
      </c>
      <c r="H1097" s="31"/>
      <c r="I1097" s="31"/>
      <c r="J1097" s="86" t="str">
        <f>IFERROR(INDEX('كشف عمال'!$B$4:$B$175,MATCH($O1095,'كشف عمال'!$A$4:$A$175,0)),"")</f>
        <v>حسناء محمد توفيق فتح الله نقير</v>
      </c>
      <c r="K1097" s="87"/>
      <c r="M1097" s="27" t="s">
        <v>1</v>
      </c>
      <c r="O1097" s="27">
        <v>1026</v>
      </c>
      <c r="P1097" s="31"/>
      <c r="Q1097" s="28"/>
      <c r="R1097" s="29" t="s">
        <v>25</v>
      </c>
      <c r="S1097" s="30"/>
    </row>
    <row r="1098" spans="1:19" ht="15.75" thickBot="1" x14ac:dyDescent="0.3">
      <c r="A1098" s="34"/>
      <c r="B1098" s="34"/>
      <c r="C1098" s="31"/>
      <c r="D1098" s="31"/>
      <c r="E1098" s="36"/>
      <c r="F1098" s="31"/>
      <c r="G1098" s="36"/>
      <c r="H1098" s="31"/>
      <c r="I1098" s="34"/>
      <c r="J1098" s="34"/>
      <c r="K1098" s="31"/>
      <c r="L1098" s="31"/>
      <c r="M1098" s="31"/>
      <c r="N1098" s="31"/>
      <c r="O1098" s="31"/>
      <c r="P1098" s="31"/>
      <c r="Q1098" s="31"/>
      <c r="R1098" s="31"/>
      <c r="S1098" s="36"/>
    </row>
    <row r="1099" spans="1:19" ht="15.75" thickTop="1" x14ac:dyDescent="0.25">
      <c r="A1099" s="31"/>
      <c r="B1099" s="31"/>
      <c r="C1099" s="37"/>
      <c r="D1099" s="37"/>
      <c r="F1099" s="37"/>
      <c r="H1099" s="42"/>
      <c r="K1099" s="35"/>
      <c r="L1099" s="42"/>
      <c r="M1099" s="43"/>
      <c r="N1099" s="35"/>
      <c r="O1099" s="35"/>
      <c r="P1099" s="42"/>
      <c r="Q1099" s="43"/>
      <c r="R1099" s="35"/>
    </row>
    <row r="1100" spans="1:19" x14ac:dyDescent="0.25">
      <c r="E1100" s="27"/>
      <c r="G1100" s="27" t="s">
        <v>40</v>
      </c>
      <c r="H1100" s="40"/>
      <c r="J1100" s="27">
        <f>IFERROR(INDEX('كشف عمال'!$P$4:$P$175,MATCH($O1095,'كشف عمال'!A$4:A$175,0)),"")</f>
        <v>0</v>
      </c>
      <c r="K1100" s="27" t="s">
        <v>34</v>
      </c>
      <c r="L1100" s="31"/>
      <c r="M1100" s="39"/>
      <c r="N1100" s="27"/>
      <c r="O1100" s="27" t="s">
        <v>31</v>
      </c>
      <c r="P1100" s="32"/>
      <c r="R1100" s="26">
        <f>IFERROR(INDEX('كشف عمال'!$I$4:$I$175,MATCH($O1095,'كشف عمال'!A$4:A$175,0)),"")</f>
        <v>500</v>
      </c>
      <c r="S1100" s="27" t="s">
        <v>26</v>
      </c>
    </row>
    <row r="1101" spans="1:19" x14ac:dyDescent="0.25">
      <c r="H1101" s="32"/>
      <c r="M1101" s="39"/>
      <c r="P1101" s="32"/>
      <c r="S1101" s="27"/>
    </row>
    <row r="1102" spans="1:19" x14ac:dyDescent="0.25">
      <c r="E1102" s="27"/>
      <c r="G1102" s="27" t="s">
        <v>41</v>
      </c>
      <c r="H1102" s="40"/>
      <c r="J1102" s="27">
        <v>0</v>
      </c>
      <c r="K1102" s="27" t="s">
        <v>35</v>
      </c>
      <c r="L1102" s="40"/>
      <c r="N1102" s="27">
        <v>0</v>
      </c>
      <c r="O1102" s="27" t="s">
        <v>32</v>
      </c>
      <c r="P1102" s="32"/>
      <c r="R1102" s="26">
        <f>IFERROR(INDEX('كشف عمال'!$J$4:$J$175,MATCH($O1095,'كشف عمال'!A$4:A$175,0)),"")</f>
        <v>0</v>
      </c>
      <c r="S1102" s="27" t="s">
        <v>27</v>
      </c>
    </row>
    <row r="1103" spans="1:19" x14ac:dyDescent="0.25">
      <c r="H1103" s="32"/>
      <c r="L1103" s="32"/>
      <c r="P1103" s="32"/>
    </row>
    <row r="1104" spans="1:19" x14ac:dyDescent="0.25">
      <c r="E1104" s="27"/>
      <c r="G1104" s="27" t="s">
        <v>42</v>
      </c>
      <c r="H1104" s="40"/>
      <c r="J1104" s="26">
        <f>IFERROR(INDEX('كشف عمال'!$O$4:$O$175,MATCH($O1095,'كشف عمال'!A$4:A$175,0)),"")</f>
        <v>0</v>
      </c>
      <c r="K1104" s="27" t="s">
        <v>36</v>
      </c>
      <c r="L1104" s="31"/>
      <c r="M1104" s="38"/>
      <c r="N1104" s="27">
        <v>2121</v>
      </c>
      <c r="O1104" s="27" t="s">
        <v>33</v>
      </c>
      <c r="P1104" s="32"/>
      <c r="R1104" s="26">
        <f>IFERROR(INDEX('كشف عمال'!$K$4:$K$175,MATCH($O1095,'كشف عمال'!A$4:A$175,0)),"")</f>
        <v>0</v>
      </c>
      <c r="S1104" s="27" t="s">
        <v>28</v>
      </c>
    </row>
    <row r="1105" spans="1:19" ht="15.75" thickBot="1" x14ac:dyDescent="0.3">
      <c r="B1105" s="31"/>
      <c r="D1105" s="31"/>
      <c r="E1105" s="45"/>
      <c r="F1105" s="31"/>
      <c r="G1105" s="31"/>
      <c r="H1105" s="32"/>
      <c r="I1105" s="31"/>
      <c r="J1105" s="31"/>
      <c r="K1105" s="31"/>
      <c r="L1105" s="31"/>
      <c r="M1105" s="41"/>
      <c r="N1105" s="36"/>
      <c r="O1105" s="31"/>
      <c r="P1105" s="33"/>
      <c r="R1105" s="31"/>
      <c r="S1105" s="31"/>
    </row>
    <row r="1106" spans="1:19" ht="15.75" thickTop="1" x14ac:dyDescent="0.25">
      <c r="A1106" s="31"/>
      <c r="B1106" s="31"/>
      <c r="C1106" s="31"/>
      <c r="D1106" s="31"/>
      <c r="E1106" s="44"/>
      <c r="F1106" s="31"/>
      <c r="G1106" s="44"/>
      <c r="H1106" s="32"/>
      <c r="I1106" s="39"/>
      <c r="J1106" s="44"/>
      <c r="K1106" s="31"/>
      <c r="L1106" s="31"/>
      <c r="M1106" s="43"/>
      <c r="N1106" s="37"/>
      <c r="O1106" s="35"/>
      <c r="P1106" s="32"/>
    </row>
    <row r="1107" spans="1:19" x14ac:dyDescent="0.25">
      <c r="E1107" s="27"/>
      <c r="G1107" s="27" t="s">
        <v>43</v>
      </c>
      <c r="H1107" s="40"/>
      <c r="J1107" s="27">
        <v>0</v>
      </c>
      <c r="K1107" s="27" t="s">
        <v>37</v>
      </c>
      <c r="L1107" s="31"/>
      <c r="M1107" s="39"/>
      <c r="N1107" s="27">
        <f>IFERROR(INDEX('كشف عمال'!$E$4:$E$175,MATCH($O1095,'كشف عمال'!A$4:A$175,0))*IFERROR(INDEX('كشف عمال'!$U$4:$U$175,MATCH($O1095,'كشف عمال'!A$4:A$175,0)),""),"")</f>
        <v>0</v>
      </c>
      <c r="O1107" s="27" t="s">
        <v>3</v>
      </c>
      <c r="P1107" s="32"/>
      <c r="R1107" s="26">
        <f>IFERROR(INDEX('كشف عمال'!$L$4:$L$175,MATCH($O1095,'كشف عمال'!A$4:A$175,0)),"")</f>
        <v>200</v>
      </c>
      <c r="S1107" s="27" t="s">
        <v>29</v>
      </c>
    </row>
    <row r="1108" spans="1:19" x14ac:dyDescent="0.25">
      <c r="H1108" s="32"/>
      <c r="M1108" s="39"/>
      <c r="P1108" s="32"/>
    </row>
    <row r="1109" spans="1:19" x14ac:dyDescent="0.25">
      <c r="H1109" s="32"/>
      <c r="J1109" s="60">
        <f>IFERROR(INDEX('كشف عمال'!$R$4:$R$175,MATCH($O1095,'كشف عمال'!$A$4:$A$175,0)),"")</f>
        <v>0</v>
      </c>
      <c r="K1109" s="27" t="s">
        <v>38</v>
      </c>
      <c r="L1109" s="31"/>
      <c r="M1109" s="38"/>
      <c r="N1109" s="61">
        <f>IFERROR(INDEX('كشف عمال'!$Q$4:$Q$175,MATCH($O1095,'كشف عمال'!$A$4:$A$175,0)),"")</f>
        <v>0</v>
      </c>
      <c r="O1109" s="27" t="s">
        <v>18</v>
      </c>
      <c r="P1109" s="32"/>
      <c r="R1109" s="26">
        <f>IFERROR(INDEX('كشف عمال'!$H$4:$H$175,MATCH($O1095,'كشف عمال'!A$4:A$175,0)),"")</f>
        <v>0</v>
      </c>
      <c r="S1109" s="27" t="s">
        <v>30</v>
      </c>
    </row>
    <row r="1110" spans="1:19" ht="15.75" thickBot="1" x14ac:dyDescent="0.3">
      <c r="H1110" s="32"/>
      <c r="L1110" s="32"/>
      <c r="P1110" s="32"/>
    </row>
    <row r="1111" spans="1:19" ht="15.75" thickTop="1" x14ac:dyDescent="0.25">
      <c r="H1111" s="32"/>
      <c r="I1111" s="37"/>
      <c r="J1111" s="35"/>
      <c r="K1111" s="35"/>
      <c r="L1111" s="37"/>
      <c r="M1111" s="39"/>
      <c r="P1111" s="32"/>
    </row>
    <row r="1112" spans="1:19" x14ac:dyDescent="0.25">
      <c r="H1112" s="32"/>
      <c r="J1112" s="26" t="str">
        <f>IFERROR(INDEX('كشف عمال'!$S$4:$S$175,MATCH($O1095,'كشف عمال'!A1106:A1277,0)),"")</f>
        <v/>
      </c>
      <c r="K1112" s="27" t="s">
        <v>39</v>
      </c>
      <c r="L1112" s="31"/>
      <c r="M1112" s="38"/>
      <c r="N1112" s="26">
        <f>IFERROR(INDEX('كشف عمال'!$N$4:$N$175,MATCH($O1095,'كشف عمال'!$A$4:$A$175,0)),"")</f>
        <v>0</v>
      </c>
      <c r="O1112" s="27" t="s">
        <v>15</v>
      </c>
      <c r="P1112" s="32"/>
    </row>
    <row r="1113" spans="1:19" ht="8.25" customHeight="1" thickBot="1" x14ac:dyDescent="0.3">
      <c r="A1113" s="34"/>
      <c r="B1113" s="34"/>
      <c r="C1113" s="34"/>
      <c r="D1113" s="34"/>
      <c r="E1113" s="34"/>
      <c r="F1113" s="34"/>
      <c r="G1113" s="34"/>
      <c r="H1113" s="33"/>
      <c r="I1113" s="34"/>
      <c r="J1113" s="34"/>
      <c r="K1113" s="34"/>
      <c r="L1113" s="34"/>
      <c r="M1113" s="41"/>
      <c r="N1113" s="34"/>
      <c r="O1113" s="34"/>
      <c r="P1113" s="33"/>
      <c r="Q1113" s="41"/>
      <c r="R1113" s="34"/>
      <c r="S1113" s="34"/>
    </row>
    <row r="1114" spans="1:19" ht="16.5" thickTop="1" thickBot="1" x14ac:dyDescent="0.3">
      <c r="Q1114" s="37"/>
    </row>
    <row r="1115" spans="1:19" ht="19.5" thickBot="1" x14ac:dyDescent="0.35">
      <c r="A1115" s="58">
        <f>IFERROR(INDEX('كشف عمال'!$D$4:$D$175,MATCH($O1115,'كشف عمال'!$A$4:$A$175,0)),"")</f>
        <v>0</v>
      </c>
      <c r="C1115" s="27" t="s">
        <v>19</v>
      </c>
      <c r="E1115" s="27" t="s">
        <v>23</v>
      </c>
      <c r="G1115" s="27" t="s">
        <v>20</v>
      </c>
      <c r="H1115" s="31"/>
      <c r="I1115" s="31"/>
      <c r="J1115" s="85" t="s">
        <v>21</v>
      </c>
      <c r="K1115" s="85"/>
      <c r="M1115" s="49" t="s">
        <v>22</v>
      </c>
      <c r="O1115" s="59">
        <f>O1095+1</f>
        <v>57</v>
      </c>
      <c r="P1115" s="31"/>
      <c r="R1115" s="27" t="s">
        <v>0</v>
      </c>
    </row>
    <row r="1117" spans="1:19" ht="15.75" x14ac:dyDescent="0.25">
      <c r="D1117" s="83" t="str">
        <f>IFERROR(INDEX('كشف عمال'!$C$4:$C$175,MATCH($O1115,'كشف عمال'!$A$4:$A$175,0)),"")</f>
        <v>جوده</v>
      </c>
      <c r="E1117" s="84"/>
      <c r="G1117" s="27" t="s">
        <v>24</v>
      </c>
      <c r="H1117" s="31"/>
      <c r="I1117" s="31"/>
      <c r="J1117" s="86" t="str">
        <f>IFERROR(INDEX('كشف عمال'!$B$4:$B$175,MATCH($O1115,'كشف عمال'!$A$4:$A$175,0)),"")</f>
        <v xml:space="preserve">نعمه اشرف صابر محمد على </v>
      </c>
      <c r="K1117" s="87"/>
      <c r="M1117" s="27" t="s">
        <v>1</v>
      </c>
      <c r="O1117" s="27">
        <v>1026</v>
      </c>
      <c r="P1117" s="31"/>
      <c r="Q1117" s="28"/>
      <c r="R1117" s="29" t="s">
        <v>25</v>
      </c>
      <c r="S1117" s="30"/>
    </row>
    <row r="1118" spans="1:19" ht="15.75" thickBot="1" x14ac:dyDescent="0.3">
      <c r="A1118" s="34"/>
      <c r="B1118" s="34"/>
      <c r="C1118" s="31"/>
      <c r="D1118" s="31"/>
      <c r="E1118" s="36"/>
      <c r="F1118" s="31"/>
      <c r="G1118" s="36"/>
      <c r="H1118" s="31"/>
      <c r="I1118" s="34"/>
      <c r="J1118" s="34"/>
      <c r="K1118" s="31"/>
      <c r="L1118" s="31"/>
      <c r="M1118" s="31"/>
      <c r="N1118" s="31"/>
      <c r="O1118" s="31"/>
      <c r="P1118" s="31"/>
      <c r="Q1118" s="31"/>
      <c r="R1118" s="31"/>
      <c r="S1118" s="36"/>
    </row>
    <row r="1119" spans="1:19" ht="15.75" thickTop="1" x14ac:dyDescent="0.25">
      <c r="A1119" s="31"/>
      <c r="B1119" s="31"/>
      <c r="C1119" s="37"/>
      <c r="D1119" s="37"/>
      <c r="F1119" s="37"/>
      <c r="H1119" s="42"/>
      <c r="K1119" s="35"/>
      <c r="L1119" s="42"/>
      <c r="M1119" s="43"/>
      <c r="N1119" s="35"/>
      <c r="O1119" s="35"/>
      <c r="P1119" s="42"/>
      <c r="Q1119" s="43"/>
      <c r="R1119" s="35"/>
    </row>
    <row r="1120" spans="1:19" x14ac:dyDescent="0.25">
      <c r="E1120" s="27"/>
      <c r="G1120" s="27" t="s">
        <v>40</v>
      </c>
      <c r="H1120" s="40"/>
      <c r="J1120" s="27">
        <f>IFERROR(INDEX('كشف عمال'!$P$4:$P$175,MATCH($O1115,'كشف عمال'!A$4:A$175,0)),"")</f>
        <v>0</v>
      </c>
      <c r="K1120" s="27" t="s">
        <v>34</v>
      </c>
      <c r="L1120" s="31"/>
      <c r="M1120" s="39"/>
      <c r="N1120" s="27"/>
      <c r="O1120" s="27" t="s">
        <v>31</v>
      </c>
      <c r="P1120" s="32"/>
      <c r="R1120" s="26">
        <f>IFERROR(INDEX('كشف عمال'!$I$4:$I$175,MATCH($O1115,'كشف عمال'!A$4:A$175,0)),"")</f>
        <v>500</v>
      </c>
      <c r="S1120" s="27" t="s">
        <v>26</v>
      </c>
    </row>
    <row r="1121" spans="1:19" x14ac:dyDescent="0.25">
      <c r="H1121" s="32"/>
      <c r="M1121" s="39"/>
      <c r="P1121" s="32"/>
      <c r="S1121" s="27"/>
    </row>
    <row r="1122" spans="1:19" x14ac:dyDescent="0.25">
      <c r="E1122" s="27"/>
      <c r="G1122" s="27" t="s">
        <v>41</v>
      </c>
      <c r="H1122" s="40"/>
      <c r="J1122" s="27">
        <v>0</v>
      </c>
      <c r="K1122" s="27" t="s">
        <v>35</v>
      </c>
      <c r="L1122" s="40"/>
      <c r="N1122" s="27">
        <v>0</v>
      </c>
      <c r="O1122" s="27" t="s">
        <v>32</v>
      </c>
      <c r="P1122" s="32"/>
      <c r="R1122" s="26">
        <f>IFERROR(INDEX('كشف عمال'!$J$4:$J$175,MATCH($O1115,'كشف عمال'!A$4:A$175,0)),"")</f>
        <v>0</v>
      </c>
      <c r="S1122" s="27" t="s">
        <v>27</v>
      </c>
    </row>
    <row r="1123" spans="1:19" x14ac:dyDescent="0.25">
      <c r="H1123" s="32"/>
      <c r="L1123" s="32"/>
      <c r="P1123" s="32"/>
    </row>
    <row r="1124" spans="1:19" x14ac:dyDescent="0.25">
      <c r="E1124" s="27"/>
      <c r="G1124" s="27" t="s">
        <v>42</v>
      </c>
      <c r="H1124" s="40"/>
      <c r="J1124" s="26">
        <f>IFERROR(INDEX('كشف عمال'!$O$4:$O$175,MATCH($O1115,'كشف عمال'!A$4:A$175,0)),"")</f>
        <v>0</v>
      </c>
      <c r="K1124" s="27" t="s">
        <v>36</v>
      </c>
      <c r="L1124" s="31"/>
      <c r="M1124" s="38"/>
      <c r="N1124" s="27">
        <v>2121</v>
      </c>
      <c r="O1124" s="27" t="s">
        <v>33</v>
      </c>
      <c r="P1124" s="32"/>
      <c r="R1124" s="26">
        <f>IFERROR(INDEX('كشف عمال'!$K$4:$K$175,MATCH($O1115,'كشف عمال'!A$4:A$175,0)),"")</f>
        <v>0</v>
      </c>
      <c r="S1124" s="27" t="s">
        <v>28</v>
      </c>
    </row>
    <row r="1125" spans="1:19" ht="15.75" thickBot="1" x14ac:dyDescent="0.3">
      <c r="B1125" s="31"/>
      <c r="D1125" s="31"/>
      <c r="E1125" s="45"/>
      <c r="F1125" s="31"/>
      <c r="G1125" s="31"/>
      <c r="H1125" s="32"/>
      <c r="I1125" s="31"/>
      <c r="J1125" s="31"/>
      <c r="K1125" s="31"/>
      <c r="L1125" s="31"/>
      <c r="M1125" s="41"/>
      <c r="N1125" s="36"/>
      <c r="O1125" s="31"/>
      <c r="P1125" s="33"/>
      <c r="R1125" s="31"/>
      <c r="S1125" s="31"/>
    </row>
    <row r="1126" spans="1:19" ht="15.75" thickTop="1" x14ac:dyDescent="0.25">
      <c r="A1126" s="31"/>
      <c r="B1126" s="31"/>
      <c r="C1126" s="31"/>
      <c r="D1126" s="31"/>
      <c r="E1126" s="44"/>
      <c r="F1126" s="31"/>
      <c r="G1126" s="44"/>
      <c r="H1126" s="32"/>
      <c r="I1126" s="39"/>
      <c r="J1126" s="44"/>
      <c r="K1126" s="31"/>
      <c r="L1126" s="31"/>
      <c r="M1126" s="43"/>
      <c r="N1126" s="37"/>
      <c r="O1126" s="35"/>
      <c r="P1126" s="32"/>
    </row>
    <row r="1127" spans="1:19" x14ac:dyDescent="0.25">
      <c r="E1127" s="27"/>
      <c r="G1127" s="27" t="s">
        <v>43</v>
      </c>
      <c r="H1127" s="40"/>
      <c r="J1127" s="27">
        <v>0</v>
      </c>
      <c r="K1127" s="27" t="s">
        <v>37</v>
      </c>
      <c r="L1127" s="31"/>
      <c r="M1127" s="39"/>
      <c r="N1127" s="27">
        <f>IFERROR(INDEX('كشف عمال'!$E$4:$E$175,MATCH($O1115,'كشف عمال'!A$4:A$175,0))*IFERROR(INDEX('كشف عمال'!$U$4:$U$175,MATCH($O1115,'كشف عمال'!A$4:A$175,0)),""),"")</f>
        <v>0</v>
      </c>
      <c r="O1127" s="27" t="s">
        <v>3</v>
      </c>
      <c r="P1127" s="32"/>
      <c r="R1127" s="26">
        <f>IFERROR(INDEX('كشف عمال'!$L$4:$L$175,MATCH($O1115,'كشف عمال'!A$4:A$175,0)),"")</f>
        <v>200</v>
      </c>
      <c r="S1127" s="27" t="s">
        <v>29</v>
      </c>
    </row>
    <row r="1128" spans="1:19" x14ac:dyDescent="0.25">
      <c r="H1128" s="32"/>
      <c r="M1128" s="39"/>
      <c r="P1128" s="32"/>
    </row>
    <row r="1129" spans="1:19" x14ac:dyDescent="0.25">
      <c r="H1129" s="32"/>
      <c r="J1129" s="60">
        <f>IFERROR(INDEX('كشف عمال'!$R$4:$R$175,MATCH($O1115,'كشف عمال'!$A$4:$A$175,0)),"")</f>
        <v>0</v>
      </c>
      <c r="K1129" s="27" t="s">
        <v>38</v>
      </c>
      <c r="L1129" s="31"/>
      <c r="M1129" s="38"/>
      <c r="N1129" s="61">
        <f>IFERROR(INDEX('كشف عمال'!$Q$4:$Q$175,MATCH($O1115,'كشف عمال'!$A$4:$A$175,0)),"")</f>
        <v>0</v>
      </c>
      <c r="O1129" s="27" t="s">
        <v>18</v>
      </c>
      <c r="P1129" s="32"/>
      <c r="R1129" s="26">
        <f>IFERROR(INDEX('كشف عمال'!$H$4:$H$175,MATCH($O1115,'كشف عمال'!A$4:A$175,0)),"")</f>
        <v>0</v>
      </c>
      <c r="S1129" s="27" t="s">
        <v>30</v>
      </c>
    </row>
    <row r="1130" spans="1:19" ht="15.75" thickBot="1" x14ac:dyDescent="0.3">
      <c r="H1130" s="32"/>
      <c r="L1130" s="32"/>
      <c r="P1130" s="32"/>
    </row>
    <row r="1131" spans="1:19" ht="15.75" thickTop="1" x14ac:dyDescent="0.25">
      <c r="H1131" s="32"/>
      <c r="I1131" s="37"/>
      <c r="J1131" s="35"/>
      <c r="K1131" s="35"/>
      <c r="L1131" s="37"/>
      <c r="M1131" s="39"/>
      <c r="P1131" s="32"/>
    </row>
    <row r="1132" spans="1:19" x14ac:dyDescent="0.25">
      <c r="H1132" s="32"/>
      <c r="J1132" s="26" t="str">
        <f>IFERROR(INDEX('كشف عمال'!$S$4:$S$175,MATCH($O1115,'كشف عمال'!A1126:A1297,0)),"")</f>
        <v/>
      </c>
      <c r="K1132" s="27" t="s">
        <v>39</v>
      </c>
      <c r="L1132" s="31"/>
      <c r="M1132" s="38"/>
      <c r="N1132" s="26">
        <f>IFERROR(INDEX('كشف عمال'!$N$4:$N$175,MATCH($O1115,'كشف عمال'!$A$4:$A$175,0)),"")</f>
        <v>0</v>
      </c>
      <c r="O1132" s="27" t="s">
        <v>15</v>
      </c>
      <c r="P1132" s="32"/>
    </row>
    <row r="1133" spans="1:19" ht="8.25" customHeight="1" thickBot="1" x14ac:dyDescent="0.3">
      <c r="A1133" s="34"/>
      <c r="B1133" s="34"/>
      <c r="C1133" s="34"/>
      <c r="D1133" s="34"/>
      <c r="E1133" s="34"/>
      <c r="F1133" s="34"/>
      <c r="G1133" s="34"/>
      <c r="H1133" s="33"/>
      <c r="I1133" s="34"/>
      <c r="J1133" s="34"/>
      <c r="K1133" s="34"/>
      <c r="L1133" s="34"/>
      <c r="M1133" s="41"/>
      <c r="N1133" s="34"/>
      <c r="O1133" s="34"/>
      <c r="P1133" s="33"/>
      <c r="Q1133" s="41"/>
      <c r="R1133" s="34"/>
      <c r="S1133" s="34"/>
    </row>
    <row r="1134" spans="1:19" ht="16.5" thickTop="1" thickBot="1" x14ac:dyDescent="0.3"/>
    <row r="1135" spans="1:19" ht="19.5" thickBot="1" x14ac:dyDescent="0.35">
      <c r="A1135" s="58">
        <f>IFERROR(INDEX('كشف عمال'!$D$4:$D$175,MATCH($O1135,'كشف عمال'!$A$4:$A$175,0)),"")</f>
        <v>0</v>
      </c>
      <c r="C1135" s="27" t="s">
        <v>19</v>
      </c>
      <c r="E1135" s="27" t="s">
        <v>23</v>
      </c>
      <c r="G1135" s="27" t="s">
        <v>20</v>
      </c>
      <c r="H1135" s="31"/>
      <c r="I1135" s="31"/>
      <c r="J1135" s="85" t="s">
        <v>21</v>
      </c>
      <c r="K1135" s="85"/>
      <c r="M1135" s="49" t="s">
        <v>22</v>
      </c>
      <c r="O1135" s="59">
        <f>O1115+1</f>
        <v>58</v>
      </c>
      <c r="P1135" s="31"/>
      <c r="R1135" s="27" t="s">
        <v>0</v>
      </c>
    </row>
    <row r="1137" spans="1:19" ht="15.75" x14ac:dyDescent="0.25">
      <c r="D1137" s="83" t="str">
        <f>IFERROR(INDEX('كشف عمال'!$C$4:$C$175,MATCH($O1135,'كشف عمال'!$A$4:$A$175,0)),"")</f>
        <v>مقص</v>
      </c>
      <c r="E1137" s="84"/>
      <c r="G1137" s="27" t="s">
        <v>24</v>
      </c>
      <c r="H1137" s="31"/>
      <c r="I1137" s="31"/>
      <c r="J1137" s="86" t="str">
        <f>IFERROR(INDEX('كشف عمال'!$B$4:$B$175,MATCH($O1135,'كشف عمال'!$A$4:$A$175,0)),"")</f>
        <v>حسام مصطفى ابراهيم</v>
      </c>
      <c r="K1137" s="87"/>
      <c r="M1137" s="27" t="s">
        <v>1</v>
      </c>
      <c r="O1137" s="27">
        <v>1026</v>
      </c>
      <c r="P1137" s="31"/>
      <c r="Q1137" s="28"/>
      <c r="R1137" s="29" t="s">
        <v>25</v>
      </c>
      <c r="S1137" s="30"/>
    </row>
    <row r="1138" spans="1:19" ht="15.75" thickBot="1" x14ac:dyDescent="0.3">
      <c r="A1138" s="34"/>
      <c r="B1138" s="34"/>
      <c r="C1138" s="31"/>
      <c r="D1138" s="31"/>
      <c r="E1138" s="36"/>
      <c r="F1138" s="31"/>
      <c r="G1138" s="36"/>
      <c r="H1138" s="31"/>
      <c r="I1138" s="34"/>
      <c r="J1138" s="34"/>
      <c r="K1138" s="31"/>
      <c r="L1138" s="31"/>
      <c r="M1138" s="31"/>
      <c r="N1138" s="31"/>
      <c r="O1138" s="31"/>
      <c r="P1138" s="31"/>
      <c r="Q1138" s="31"/>
      <c r="R1138" s="31"/>
      <c r="S1138" s="36"/>
    </row>
    <row r="1139" spans="1:19" ht="15.75" thickTop="1" x14ac:dyDescent="0.25">
      <c r="A1139" s="31"/>
      <c r="B1139" s="31"/>
      <c r="C1139" s="37"/>
      <c r="D1139" s="37"/>
      <c r="F1139" s="37"/>
      <c r="H1139" s="42"/>
      <c r="K1139" s="35"/>
      <c r="L1139" s="42"/>
      <c r="M1139" s="43"/>
      <c r="N1139" s="35"/>
      <c r="O1139" s="35"/>
      <c r="P1139" s="42"/>
      <c r="Q1139" s="43"/>
      <c r="R1139" s="35"/>
    </row>
    <row r="1140" spans="1:19" x14ac:dyDescent="0.25">
      <c r="E1140" s="27"/>
      <c r="G1140" s="27" t="s">
        <v>40</v>
      </c>
      <c r="H1140" s="40"/>
      <c r="J1140" s="27">
        <f>IFERROR(INDEX('كشف عمال'!$P$4:$P$175,MATCH($O1135,'كشف عمال'!A$4:A$175,0)),"")</f>
        <v>0</v>
      </c>
      <c r="K1140" s="27" t="s">
        <v>34</v>
      </c>
      <c r="L1140" s="31"/>
      <c r="M1140" s="39"/>
      <c r="N1140" s="27"/>
      <c r="O1140" s="27" t="s">
        <v>31</v>
      </c>
      <c r="P1140" s="32"/>
      <c r="R1140" s="26">
        <f>IFERROR(INDEX('كشف عمال'!$I$4:$I$175,MATCH($O1135,'كشف عمال'!A$4:A$175,0)),"")</f>
        <v>500</v>
      </c>
      <c r="S1140" s="27" t="s">
        <v>26</v>
      </c>
    </row>
    <row r="1141" spans="1:19" x14ac:dyDescent="0.25">
      <c r="H1141" s="32"/>
      <c r="M1141" s="39"/>
      <c r="P1141" s="32"/>
      <c r="S1141" s="27"/>
    </row>
    <row r="1142" spans="1:19" x14ac:dyDescent="0.25">
      <c r="E1142" s="27"/>
      <c r="G1142" s="27" t="s">
        <v>41</v>
      </c>
      <c r="H1142" s="40"/>
      <c r="J1142" s="27">
        <v>0</v>
      </c>
      <c r="K1142" s="27" t="s">
        <v>35</v>
      </c>
      <c r="L1142" s="40"/>
      <c r="N1142" s="27">
        <v>0</v>
      </c>
      <c r="O1142" s="27" t="s">
        <v>32</v>
      </c>
      <c r="P1142" s="32"/>
      <c r="R1142" s="26">
        <f>IFERROR(INDEX('كشف عمال'!$J$4:$J$175,MATCH($O1135,'كشف عمال'!A$4:A$175,0)),"")</f>
        <v>0</v>
      </c>
      <c r="S1142" s="27" t="s">
        <v>27</v>
      </c>
    </row>
    <row r="1143" spans="1:19" x14ac:dyDescent="0.25">
      <c r="H1143" s="32"/>
      <c r="L1143" s="32"/>
      <c r="P1143" s="32"/>
    </row>
    <row r="1144" spans="1:19" x14ac:dyDescent="0.25">
      <c r="E1144" s="27"/>
      <c r="G1144" s="27" t="s">
        <v>42</v>
      </c>
      <c r="H1144" s="40"/>
      <c r="J1144" s="26">
        <f>IFERROR(INDEX('كشف عمال'!$O$4:$O$175,MATCH($O1135,'كشف عمال'!A$4:A$175,0)),"")</f>
        <v>0</v>
      </c>
      <c r="K1144" s="27" t="s">
        <v>36</v>
      </c>
      <c r="L1144" s="31"/>
      <c r="M1144" s="38"/>
      <c r="N1144" s="27">
        <v>2121</v>
      </c>
      <c r="O1144" s="27" t="s">
        <v>33</v>
      </c>
      <c r="P1144" s="32"/>
      <c r="R1144" s="26">
        <f>IFERROR(INDEX('كشف عمال'!$K$4:$K$175,MATCH($O1135,'كشف عمال'!A$4:A$175,0)),"")</f>
        <v>0</v>
      </c>
      <c r="S1144" s="27" t="s">
        <v>28</v>
      </c>
    </row>
    <row r="1145" spans="1:19" ht="15.75" thickBot="1" x14ac:dyDescent="0.3">
      <c r="B1145" s="31"/>
      <c r="D1145" s="31"/>
      <c r="E1145" s="45"/>
      <c r="F1145" s="31"/>
      <c r="G1145" s="31"/>
      <c r="H1145" s="32"/>
      <c r="I1145" s="31"/>
      <c r="J1145" s="31"/>
      <c r="K1145" s="31"/>
      <c r="L1145" s="31"/>
      <c r="M1145" s="41"/>
      <c r="N1145" s="36"/>
      <c r="O1145" s="31"/>
      <c r="P1145" s="33"/>
      <c r="R1145" s="31"/>
      <c r="S1145" s="31"/>
    </row>
    <row r="1146" spans="1:19" ht="15.75" thickTop="1" x14ac:dyDescent="0.25">
      <c r="A1146" s="31"/>
      <c r="B1146" s="31"/>
      <c r="C1146" s="31"/>
      <c r="D1146" s="31"/>
      <c r="E1146" s="44"/>
      <c r="F1146" s="31"/>
      <c r="G1146" s="44"/>
      <c r="H1146" s="32"/>
      <c r="I1146" s="39"/>
      <c r="J1146" s="44"/>
      <c r="K1146" s="31"/>
      <c r="L1146" s="31"/>
      <c r="M1146" s="43"/>
      <c r="N1146" s="37"/>
      <c r="O1146" s="35"/>
      <c r="P1146" s="32"/>
    </row>
    <row r="1147" spans="1:19" x14ac:dyDescent="0.25">
      <c r="E1147" s="27"/>
      <c r="G1147" s="27" t="s">
        <v>43</v>
      </c>
      <c r="H1147" s="40"/>
      <c r="J1147" s="27">
        <v>0</v>
      </c>
      <c r="K1147" s="27" t="s">
        <v>37</v>
      </c>
      <c r="L1147" s="31"/>
      <c r="M1147" s="39"/>
      <c r="N1147" s="27">
        <f>IFERROR(INDEX('كشف عمال'!$E$4:$E$175,MATCH($O1135,'كشف عمال'!A$4:A$175,0))*IFERROR(INDEX('كشف عمال'!$U$4:$U$175,MATCH($O1135,'كشف عمال'!A$4:A$175,0)),""),"")</f>
        <v>0</v>
      </c>
      <c r="O1147" s="27" t="s">
        <v>3</v>
      </c>
      <c r="P1147" s="32"/>
      <c r="R1147" s="26">
        <f>IFERROR(INDEX('كشف عمال'!$L$4:$L$175,MATCH($O1135,'كشف عمال'!A$4:A$175,0)),"")</f>
        <v>200</v>
      </c>
      <c r="S1147" s="27" t="s">
        <v>29</v>
      </c>
    </row>
    <row r="1148" spans="1:19" x14ac:dyDescent="0.25">
      <c r="H1148" s="32"/>
      <c r="M1148" s="39"/>
      <c r="P1148" s="32"/>
    </row>
    <row r="1149" spans="1:19" x14ac:dyDescent="0.25">
      <c r="H1149" s="32"/>
      <c r="J1149" s="60">
        <f>IFERROR(INDEX('كشف عمال'!$R$4:$R$175,MATCH($O1135,'كشف عمال'!$A$4:$A$175,0)),"")</f>
        <v>0</v>
      </c>
      <c r="K1149" s="27" t="s">
        <v>38</v>
      </c>
      <c r="L1149" s="31"/>
      <c r="M1149" s="38"/>
      <c r="N1149" s="61">
        <f>IFERROR(INDEX('كشف عمال'!$Q$4:$Q$175,MATCH($O1135,'كشف عمال'!$A$4:$A$175,0)),"")</f>
        <v>0</v>
      </c>
      <c r="O1149" s="27" t="s">
        <v>18</v>
      </c>
      <c r="P1149" s="32"/>
      <c r="R1149" s="26">
        <f>IFERROR(INDEX('كشف عمال'!$H$4:$H$175,MATCH($O1135,'كشف عمال'!A$4:A$175,0)),"")</f>
        <v>0</v>
      </c>
      <c r="S1149" s="27" t="s">
        <v>30</v>
      </c>
    </row>
    <row r="1150" spans="1:19" ht="15.75" thickBot="1" x14ac:dyDescent="0.3">
      <c r="H1150" s="32"/>
      <c r="L1150" s="32"/>
      <c r="P1150" s="32"/>
    </row>
    <row r="1151" spans="1:19" ht="15.75" thickTop="1" x14ac:dyDescent="0.25">
      <c r="H1151" s="32"/>
      <c r="I1151" s="37"/>
      <c r="J1151" s="35"/>
      <c r="K1151" s="35"/>
      <c r="L1151" s="37"/>
      <c r="M1151" s="39"/>
      <c r="P1151" s="32"/>
    </row>
    <row r="1152" spans="1:19" x14ac:dyDescent="0.25">
      <c r="H1152" s="32"/>
      <c r="J1152" s="26" t="str">
        <f>IFERROR(INDEX('كشف عمال'!$S$4:$S$175,MATCH($O1135,'كشف عمال'!A1147:A1318,0)),"")</f>
        <v/>
      </c>
      <c r="K1152" s="27" t="s">
        <v>39</v>
      </c>
      <c r="L1152" s="31"/>
      <c r="M1152" s="38"/>
      <c r="N1152" s="26">
        <f>IFERROR(INDEX('كشف عمال'!$N$4:$N$175,MATCH($O1135,'كشف عمال'!$A$4:$A$175,0)),"")</f>
        <v>0</v>
      </c>
      <c r="O1152" s="27" t="s">
        <v>15</v>
      </c>
      <c r="P1152" s="32"/>
    </row>
    <row r="1153" spans="1:19" ht="7.5" customHeight="1" thickBot="1" x14ac:dyDescent="0.3">
      <c r="A1153" s="34"/>
      <c r="B1153" s="34"/>
      <c r="C1153" s="34"/>
      <c r="D1153" s="34"/>
      <c r="E1153" s="34"/>
      <c r="F1153" s="34"/>
      <c r="G1153" s="34"/>
      <c r="H1153" s="33"/>
      <c r="I1153" s="34"/>
      <c r="J1153" s="34"/>
      <c r="K1153" s="34"/>
      <c r="L1153" s="34"/>
      <c r="M1153" s="41"/>
      <c r="N1153" s="34"/>
      <c r="O1153" s="34"/>
      <c r="P1153" s="33"/>
      <c r="Q1153" s="41"/>
      <c r="R1153" s="34"/>
      <c r="S1153" s="34"/>
    </row>
    <row r="1154" spans="1:19" ht="16.5" thickTop="1" thickBot="1" x14ac:dyDescent="0.3">
      <c r="Q1154" s="37"/>
      <c r="S1154" s="37"/>
    </row>
    <row r="1155" spans="1:19" ht="19.5" thickBot="1" x14ac:dyDescent="0.35">
      <c r="A1155" s="58">
        <f>IFERROR(INDEX('كشف عمال'!$D$4:$D$175,MATCH($O1155,'كشف عمال'!$A$4:$A$175,0)),"")</f>
        <v>0</v>
      </c>
      <c r="C1155" s="27" t="s">
        <v>19</v>
      </c>
      <c r="E1155" s="27" t="s">
        <v>23</v>
      </c>
      <c r="G1155" s="27" t="s">
        <v>20</v>
      </c>
      <c r="H1155" s="31"/>
      <c r="I1155" s="31"/>
      <c r="J1155" s="85" t="s">
        <v>21</v>
      </c>
      <c r="K1155" s="85"/>
      <c r="M1155" s="49" t="s">
        <v>22</v>
      </c>
      <c r="O1155" s="59">
        <f>O1135+1</f>
        <v>59</v>
      </c>
      <c r="P1155" s="31"/>
      <c r="R1155" s="27" t="s">
        <v>0</v>
      </c>
    </row>
    <row r="1157" spans="1:19" ht="15.75" x14ac:dyDescent="0.25">
      <c r="D1157" s="83">
        <f>IFERROR(INDEX('كشف عمال'!$C$4:$C$175,MATCH($O1155,'كشف عمال'!$A$4:$A$175,0)),"")</f>
        <v>0</v>
      </c>
      <c r="E1157" s="84"/>
      <c r="G1157" s="27" t="s">
        <v>24</v>
      </c>
      <c r="H1157" s="31"/>
      <c r="I1157" s="31"/>
      <c r="J1157" s="86">
        <f>IFERROR(INDEX('كشف عمال'!$B$4:$B$175,MATCH($O1155,'كشف عمال'!$A$4:$A$175,0)),"")</f>
        <v>0</v>
      </c>
      <c r="K1157" s="87"/>
      <c r="M1157" s="27" t="s">
        <v>1</v>
      </c>
      <c r="O1157" s="27">
        <v>1026</v>
      </c>
      <c r="P1157" s="31"/>
      <c r="Q1157" s="28"/>
      <c r="R1157" s="29" t="s">
        <v>25</v>
      </c>
      <c r="S1157" s="30"/>
    </row>
    <row r="1158" spans="1:19" ht="15.75" thickBot="1" x14ac:dyDescent="0.3">
      <c r="A1158" s="34"/>
      <c r="B1158" s="34"/>
      <c r="C1158" s="31"/>
      <c r="D1158" s="31"/>
      <c r="E1158" s="36"/>
      <c r="F1158" s="31"/>
      <c r="G1158" s="36"/>
      <c r="H1158" s="31"/>
      <c r="I1158" s="34"/>
      <c r="J1158" s="34"/>
      <c r="K1158" s="31"/>
      <c r="L1158" s="31"/>
      <c r="M1158" s="31"/>
      <c r="N1158" s="31"/>
      <c r="O1158" s="31"/>
      <c r="P1158" s="31"/>
      <c r="Q1158" s="31"/>
      <c r="R1158" s="31"/>
      <c r="S1158" s="36"/>
    </row>
    <row r="1159" spans="1:19" ht="15.75" thickTop="1" x14ac:dyDescent="0.25">
      <c r="A1159" s="31"/>
      <c r="B1159" s="31"/>
      <c r="C1159" s="37"/>
      <c r="D1159" s="37"/>
      <c r="F1159" s="37"/>
      <c r="H1159" s="42"/>
      <c r="K1159" s="35"/>
      <c r="L1159" s="42"/>
      <c r="M1159" s="43"/>
      <c r="N1159" s="35"/>
      <c r="O1159" s="35"/>
      <c r="P1159" s="42"/>
      <c r="Q1159" s="43"/>
      <c r="R1159" s="35"/>
    </row>
    <row r="1160" spans="1:19" x14ac:dyDescent="0.25">
      <c r="E1160" s="27"/>
      <c r="G1160" s="27" t="s">
        <v>40</v>
      </c>
      <c r="H1160" s="40"/>
      <c r="J1160" s="27">
        <f>IFERROR(INDEX('كشف عمال'!$P$4:$P$175,MATCH($O1155,'كشف عمال'!A$4:A$175,0)),"")</f>
        <v>0</v>
      </c>
      <c r="K1160" s="27" t="s">
        <v>34</v>
      </c>
      <c r="L1160" s="31"/>
      <c r="M1160" s="39"/>
      <c r="N1160" s="27"/>
      <c r="O1160" s="27" t="s">
        <v>31</v>
      </c>
      <c r="P1160" s="32"/>
      <c r="R1160" s="26">
        <f>IFERROR(INDEX('كشف عمال'!$I$4:$I$175,MATCH($O1155,'كشف عمال'!A$4:A$175,0)),"")</f>
        <v>0</v>
      </c>
      <c r="S1160" s="27" t="s">
        <v>26</v>
      </c>
    </row>
    <row r="1161" spans="1:19" x14ac:dyDescent="0.25">
      <c r="H1161" s="32"/>
      <c r="M1161" s="39"/>
      <c r="P1161" s="32"/>
      <c r="S1161" s="27"/>
    </row>
    <row r="1162" spans="1:19" x14ac:dyDescent="0.25">
      <c r="E1162" s="27"/>
      <c r="G1162" s="27" t="s">
        <v>41</v>
      </c>
      <c r="H1162" s="40"/>
      <c r="J1162" s="27">
        <v>0</v>
      </c>
      <c r="K1162" s="27" t="s">
        <v>35</v>
      </c>
      <c r="L1162" s="40"/>
      <c r="N1162" s="27">
        <v>0</v>
      </c>
      <c r="O1162" s="27" t="s">
        <v>32</v>
      </c>
      <c r="P1162" s="32"/>
      <c r="R1162" s="26">
        <f>IFERROR(INDEX('كشف عمال'!$J$4:$J$175,MATCH($O1155,'كشف عمال'!A$4:A$175,0)),"")</f>
        <v>0</v>
      </c>
      <c r="S1162" s="27" t="s">
        <v>27</v>
      </c>
    </row>
    <row r="1163" spans="1:19" x14ac:dyDescent="0.25">
      <c r="H1163" s="32"/>
      <c r="L1163" s="32"/>
      <c r="P1163" s="32"/>
    </row>
    <row r="1164" spans="1:19" x14ac:dyDescent="0.25">
      <c r="E1164" s="27"/>
      <c r="G1164" s="27" t="s">
        <v>42</v>
      </c>
      <c r="H1164" s="40"/>
      <c r="J1164" s="26">
        <f>IFERROR(INDEX('كشف عمال'!$O$4:$O$175,MATCH($O1155,'كشف عمال'!A$4:A$175,0)),"")</f>
        <v>0</v>
      </c>
      <c r="K1164" s="27" t="s">
        <v>36</v>
      </c>
      <c r="L1164" s="31"/>
      <c r="M1164" s="38"/>
      <c r="N1164" s="27">
        <v>2121</v>
      </c>
      <c r="O1164" s="27" t="s">
        <v>33</v>
      </c>
      <c r="P1164" s="32"/>
      <c r="R1164" s="26">
        <f>IFERROR(INDEX('كشف عمال'!$K$4:$K$175,MATCH($O1155,'كشف عمال'!A$4:A$175,0)),"")</f>
        <v>0</v>
      </c>
      <c r="S1164" s="27" t="s">
        <v>28</v>
      </c>
    </row>
    <row r="1165" spans="1:19" ht="15.75" thickBot="1" x14ac:dyDescent="0.3">
      <c r="B1165" s="31"/>
      <c r="D1165" s="31"/>
      <c r="E1165" s="45"/>
      <c r="F1165" s="31"/>
      <c r="G1165" s="31"/>
      <c r="H1165" s="32"/>
      <c r="I1165" s="31"/>
      <c r="J1165" s="31"/>
      <c r="K1165" s="31"/>
      <c r="L1165" s="31"/>
      <c r="M1165" s="41"/>
      <c r="N1165" s="36"/>
      <c r="O1165" s="31"/>
      <c r="P1165" s="33"/>
      <c r="R1165" s="31"/>
      <c r="S1165" s="31"/>
    </row>
    <row r="1166" spans="1:19" ht="15.75" thickTop="1" x14ac:dyDescent="0.25">
      <c r="A1166" s="31"/>
      <c r="B1166" s="31"/>
      <c r="C1166" s="31"/>
      <c r="D1166" s="31"/>
      <c r="E1166" s="44"/>
      <c r="F1166" s="31"/>
      <c r="G1166" s="44"/>
      <c r="H1166" s="32"/>
      <c r="I1166" s="39"/>
      <c r="J1166" s="44"/>
      <c r="K1166" s="31"/>
      <c r="L1166" s="31"/>
      <c r="M1166" s="43"/>
      <c r="N1166" s="37"/>
      <c r="O1166" s="35"/>
      <c r="P1166" s="32"/>
    </row>
    <row r="1167" spans="1:19" x14ac:dyDescent="0.25">
      <c r="E1167" s="27"/>
      <c r="G1167" s="27" t="s">
        <v>43</v>
      </c>
      <c r="H1167" s="40"/>
      <c r="J1167" s="27">
        <v>0</v>
      </c>
      <c r="K1167" s="27" t="s">
        <v>37</v>
      </c>
      <c r="L1167" s="31"/>
      <c r="M1167" s="39"/>
      <c r="N1167" s="27">
        <f>IFERROR(INDEX('كشف عمال'!$E$4:$E$175,MATCH($O1155,'كشف عمال'!A$4:A$175,0))*IFERROR(INDEX('كشف عمال'!$U$4:$U$175,MATCH($O1155,'كشف عمال'!A$4:A$175,0)),""),"")</f>
        <v>0</v>
      </c>
      <c r="O1167" s="27" t="s">
        <v>3</v>
      </c>
      <c r="P1167" s="32"/>
      <c r="R1167" s="26">
        <f>IFERROR(INDEX('كشف عمال'!$L$4:$L$175,MATCH($O1155,'كشف عمال'!A$4:A$175,0)),"")</f>
        <v>0</v>
      </c>
      <c r="S1167" s="27" t="s">
        <v>29</v>
      </c>
    </row>
    <row r="1168" spans="1:19" x14ac:dyDescent="0.25">
      <c r="H1168" s="32"/>
      <c r="M1168" s="39"/>
      <c r="P1168" s="32"/>
    </row>
    <row r="1169" spans="1:19" x14ac:dyDescent="0.25">
      <c r="H1169" s="32"/>
      <c r="J1169" s="60">
        <f>IFERROR(INDEX('كشف عمال'!$R$4:$R$175,MATCH($O1155,'كشف عمال'!$A$4:$A$175,0)),"")</f>
        <v>0</v>
      </c>
      <c r="K1169" s="27" t="s">
        <v>38</v>
      </c>
      <c r="L1169" s="31"/>
      <c r="M1169" s="38"/>
      <c r="N1169" s="61">
        <f>IFERROR(INDEX('كشف عمال'!$Q$4:$Q$175,MATCH($O1155,'كشف عمال'!$A$4:$A$175,0)),"")</f>
        <v>0</v>
      </c>
      <c r="O1169" s="27" t="s">
        <v>18</v>
      </c>
      <c r="P1169" s="32"/>
      <c r="R1169" s="26">
        <f>IFERROR(INDEX('كشف عمال'!$H$4:$H$175,MATCH($O1155,'كشف عمال'!A$4:A$175,0)),"")</f>
        <v>0</v>
      </c>
      <c r="S1169" s="27" t="s">
        <v>30</v>
      </c>
    </row>
    <row r="1170" spans="1:19" ht="15.75" thickBot="1" x14ac:dyDescent="0.3">
      <c r="H1170" s="32"/>
      <c r="L1170" s="32"/>
      <c r="P1170" s="32"/>
    </row>
    <row r="1171" spans="1:19" ht="15.75" thickTop="1" x14ac:dyDescent="0.25">
      <c r="H1171" s="32"/>
      <c r="I1171" s="37"/>
      <c r="J1171" s="35"/>
      <c r="K1171" s="35"/>
      <c r="L1171" s="37"/>
      <c r="M1171" s="39"/>
      <c r="P1171" s="32"/>
    </row>
    <row r="1172" spans="1:19" x14ac:dyDescent="0.25">
      <c r="H1172" s="32"/>
      <c r="J1172" s="26" t="str">
        <f>IFERROR(INDEX('كشف عمال'!$S$4:$S$175,MATCH($O1155,'كشف عمال'!A1167:A1338,0)),"")</f>
        <v/>
      </c>
      <c r="K1172" s="27" t="s">
        <v>39</v>
      </c>
      <c r="L1172" s="31"/>
      <c r="M1172" s="38"/>
      <c r="N1172" s="26">
        <f>IFERROR(INDEX('كشف عمال'!$N$4:$N$175,MATCH($O1155,'كشف عمال'!$A$4:$A$175,0)),"")</f>
        <v>0</v>
      </c>
      <c r="O1172" s="27" t="s">
        <v>15</v>
      </c>
      <c r="P1172" s="32"/>
    </row>
    <row r="1173" spans="1:19" ht="6" customHeight="1" thickBot="1" x14ac:dyDescent="0.3">
      <c r="A1173" s="34"/>
      <c r="B1173" s="34"/>
      <c r="C1173" s="34"/>
      <c r="D1173" s="34"/>
      <c r="E1173" s="34"/>
      <c r="F1173" s="34"/>
      <c r="G1173" s="34"/>
      <c r="H1173" s="33"/>
      <c r="I1173" s="34"/>
      <c r="J1173" s="34"/>
      <c r="K1173" s="34"/>
      <c r="L1173" s="34"/>
      <c r="M1173" s="41"/>
      <c r="N1173" s="34"/>
      <c r="O1173" s="34"/>
      <c r="P1173" s="33"/>
      <c r="Q1173" s="41"/>
      <c r="R1173" s="34"/>
      <c r="S1173" s="34"/>
    </row>
    <row r="1174" spans="1:19" ht="16.5" thickTop="1" thickBot="1" x14ac:dyDescent="0.3">
      <c r="Q1174" s="37"/>
    </row>
    <row r="1175" spans="1:19" ht="19.5" thickBot="1" x14ac:dyDescent="0.35">
      <c r="A1175" s="58">
        <f>IFERROR(INDEX('كشف عمال'!$D$4:$D$175,MATCH($O1175,'كشف عمال'!$A$4:$A$175,0)),"")</f>
        <v>0</v>
      </c>
      <c r="C1175" s="27" t="s">
        <v>19</v>
      </c>
      <c r="E1175" s="27" t="s">
        <v>23</v>
      </c>
      <c r="G1175" s="27" t="s">
        <v>20</v>
      </c>
      <c r="H1175" s="31"/>
      <c r="I1175" s="31"/>
      <c r="J1175" s="85" t="s">
        <v>21</v>
      </c>
      <c r="K1175" s="85"/>
      <c r="M1175" s="49" t="s">
        <v>22</v>
      </c>
      <c r="O1175" s="59">
        <f>O1155+1</f>
        <v>60</v>
      </c>
      <c r="P1175" s="31"/>
      <c r="R1175" s="27" t="s">
        <v>0</v>
      </c>
    </row>
    <row r="1177" spans="1:19" ht="15.75" x14ac:dyDescent="0.25">
      <c r="D1177" s="83">
        <f>IFERROR(INDEX('كشف عمال'!$C$4:$C$175,MATCH($O1175,'كشف عمال'!$A$4:$A$175,0)),"")</f>
        <v>0</v>
      </c>
      <c r="E1177" s="84"/>
      <c r="G1177" s="27" t="s">
        <v>24</v>
      </c>
      <c r="H1177" s="31"/>
      <c r="I1177" s="31"/>
      <c r="J1177" s="86">
        <f>IFERROR(INDEX('كشف عمال'!$B$4:$B$175,MATCH($O1175,'كشف عمال'!$A$4:$A$175,0)),"")</f>
        <v>0</v>
      </c>
      <c r="K1177" s="87"/>
      <c r="M1177" s="27" t="s">
        <v>1</v>
      </c>
      <c r="O1177" s="27">
        <v>1026</v>
      </c>
      <c r="P1177" s="31"/>
      <c r="Q1177" s="28"/>
      <c r="R1177" s="29" t="s">
        <v>25</v>
      </c>
      <c r="S1177" s="30"/>
    </row>
    <row r="1178" spans="1:19" ht="15.75" thickBot="1" x14ac:dyDescent="0.3">
      <c r="A1178" s="34"/>
      <c r="B1178" s="34"/>
      <c r="C1178" s="31"/>
      <c r="D1178" s="31"/>
      <c r="E1178" s="36"/>
      <c r="F1178" s="31"/>
      <c r="G1178" s="36"/>
      <c r="H1178" s="31"/>
      <c r="I1178" s="34"/>
      <c r="J1178" s="34"/>
      <c r="K1178" s="31"/>
      <c r="L1178" s="31"/>
      <c r="M1178" s="31"/>
      <c r="N1178" s="31"/>
      <c r="O1178" s="31"/>
      <c r="P1178" s="31"/>
      <c r="Q1178" s="31"/>
      <c r="R1178" s="31"/>
      <c r="S1178" s="36"/>
    </row>
    <row r="1179" spans="1:19" ht="15.75" thickTop="1" x14ac:dyDescent="0.25">
      <c r="A1179" s="31"/>
      <c r="B1179" s="31"/>
      <c r="C1179" s="37"/>
      <c r="D1179" s="37"/>
      <c r="F1179" s="37"/>
      <c r="H1179" s="42"/>
      <c r="K1179" s="35"/>
      <c r="L1179" s="42"/>
      <c r="M1179" s="43"/>
      <c r="N1179" s="35"/>
      <c r="O1179" s="35"/>
      <c r="P1179" s="42"/>
      <c r="Q1179" s="43"/>
      <c r="R1179" s="35"/>
    </row>
    <row r="1180" spans="1:19" x14ac:dyDescent="0.25">
      <c r="E1180" s="27"/>
      <c r="G1180" s="27" t="s">
        <v>40</v>
      </c>
      <c r="H1180" s="40"/>
      <c r="J1180" s="27">
        <f>IFERROR(INDEX('كشف عمال'!$P$4:$P$175,MATCH($O1175,'كشف عمال'!A$4:A$175,0)),"")</f>
        <v>0</v>
      </c>
      <c r="K1180" s="27" t="s">
        <v>34</v>
      </c>
      <c r="L1180" s="31"/>
      <c r="M1180" s="39"/>
      <c r="N1180" s="27"/>
      <c r="O1180" s="27" t="s">
        <v>31</v>
      </c>
      <c r="P1180" s="32"/>
      <c r="R1180" s="26">
        <f>IFERROR(INDEX('كشف عمال'!$I$4:$I$175,MATCH($O1175,'كشف عمال'!A$4:A$175,0)),"")</f>
        <v>0</v>
      </c>
      <c r="S1180" s="27" t="s">
        <v>26</v>
      </c>
    </row>
    <row r="1181" spans="1:19" x14ac:dyDescent="0.25">
      <c r="H1181" s="32"/>
      <c r="M1181" s="39"/>
      <c r="P1181" s="32"/>
      <c r="S1181" s="27"/>
    </row>
    <row r="1182" spans="1:19" x14ac:dyDescent="0.25">
      <c r="E1182" s="27"/>
      <c r="G1182" s="27" t="s">
        <v>41</v>
      </c>
      <c r="H1182" s="40"/>
      <c r="J1182" s="27">
        <v>0</v>
      </c>
      <c r="K1182" s="27" t="s">
        <v>35</v>
      </c>
      <c r="L1182" s="40"/>
      <c r="N1182" s="27">
        <v>0</v>
      </c>
      <c r="O1182" s="27" t="s">
        <v>32</v>
      </c>
      <c r="P1182" s="32"/>
      <c r="R1182" s="26">
        <f>IFERROR(INDEX('كشف عمال'!$J$4:$J$175,MATCH($O1175,'كشف عمال'!A$4:A$175,0)),"")</f>
        <v>0</v>
      </c>
      <c r="S1182" s="27" t="s">
        <v>27</v>
      </c>
    </row>
    <row r="1183" spans="1:19" x14ac:dyDescent="0.25">
      <c r="H1183" s="32"/>
      <c r="L1183" s="32"/>
      <c r="P1183" s="32"/>
    </row>
    <row r="1184" spans="1:19" x14ac:dyDescent="0.25">
      <c r="E1184" s="27"/>
      <c r="G1184" s="27" t="s">
        <v>42</v>
      </c>
      <c r="H1184" s="40"/>
      <c r="J1184" s="26">
        <f>IFERROR(INDEX('كشف عمال'!$O$4:$O$175,MATCH($O1175,'كشف عمال'!A$4:A$175,0)),"")</f>
        <v>0</v>
      </c>
      <c r="K1184" s="27" t="s">
        <v>36</v>
      </c>
      <c r="L1184" s="31"/>
      <c r="M1184" s="38"/>
      <c r="N1184" s="27">
        <v>2121</v>
      </c>
      <c r="O1184" s="27" t="s">
        <v>33</v>
      </c>
      <c r="P1184" s="32"/>
      <c r="R1184" s="26">
        <f>IFERROR(INDEX('كشف عمال'!$K$4:$K$175,MATCH($O1175,'كشف عمال'!A$4:A$175,0)),"")</f>
        <v>0</v>
      </c>
      <c r="S1184" s="27" t="s">
        <v>28</v>
      </c>
    </row>
    <row r="1185" spans="1:19" ht="15.75" thickBot="1" x14ac:dyDescent="0.3">
      <c r="B1185" s="31"/>
      <c r="D1185" s="31"/>
      <c r="E1185" s="45"/>
      <c r="F1185" s="31"/>
      <c r="G1185" s="31"/>
      <c r="H1185" s="32"/>
      <c r="I1185" s="31"/>
      <c r="J1185" s="31"/>
      <c r="K1185" s="31"/>
      <c r="L1185" s="31"/>
      <c r="M1185" s="41"/>
      <c r="N1185" s="36"/>
      <c r="O1185" s="31"/>
      <c r="P1185" s="33"/>
      <c r="R1185" s="31"/>
      <c r="S1185" s="31"/>
    </row>
    <row r="1186" spans="1:19" ht="15.75" thickTop="1" x14ac:dyDescent="0.25">
      <c r="A1186" s="31"/>
      <c r="B1186" s="31"/>
      <c r="C1186" s="31"/>
      <c r="D1186" s="31"/>
      <c r="E1186" s="44"/>
      <c r="F1186" s="31"/>
      <c r="G1186" s="44"/>
      <c r="H1186" s="32"/>
      <c r="I1186" s="39"/>
      <c r="J1186" s="44"/>
      <c r="K1186" s="31"/>
      <c r="L1186" s="31"/>
      <c r="M1186" s="43"/>
      <c r="N1186" s="37"/>
      <c r="O1186" s="35"/>
      <c r="P1186" s="32"/>
    </row>
    <row r="1187" spans="1:19" x14ac:dyDescent="0.25">
      <c r="E1187" s="27"/>
      <c r="G1187" s="27" t="s">
        <v>43</v>
      </c>
      <c r="H1187" s="40"/>
      <c r="J1187" s="27">
        <v>0</v>
      </c>
      <c r="K1187" s="27" t="s">
        <v>37</v>
      </c>
      <c r="L1187" s="31"/>
      <c r="M1187" s="39"/>
      <c r="N1187" s="27">
        <f>IFERROR(INDEX('كشف عمال'!$E$4:$E$175,MATCH($O1175,'كشف عمال'!A$4:A$175,0))*IFERROR(INDEX('كشف عمال'!$U$4:$U$175,MATCH($O1175,'كشف عمال'!A$4:A$175,0)),""),"")</f>
        <v>0</v>
      </c>
      <c r="O1187" s="27" t="s">
        <v>3</v>
      </c>
      <c r="P1187" s="32"/>
      <c r="R1187" s="26">
        <f>IFERROR(INDEX('كشف عمال'!$L$4:$L$175,MATCH($O1175,'كشف عمال'!A$4:A$175,0)),"")</f>
        <v>0</v>
      </c>
      <c r="S1187" s="27" t="s">
        <v>29</v>
      </c>
    </row>
    <row r="1188" spans="1:19" x14ac:dyDescent="0.25">
      <c r="H1188" s="32"/>
      <c r="M1188" s="39"/>
      <c r="P1188" s="32"/>
    </row>
    <row r="1189" spans="1:19" x14ac:dyDescent="0.25">
      <c r="H1189" s="32"/>
      <c r="J1189" s="60">
        <f>IFERROR(INDEX('كشف عمال'!$R$4:$R$175,MATCH($O1175,'كشف عمال'!$A$4:$A$175,0)),"")</f>
        <v>0</v>
      </c>
      <c r="K1189" s="27" t="s">
        <v>38</v>
      </c>
      <c r="L1189" s="31"/>
      <c r="M1189" s="38"/>
      <c r="N1189" s="61">
        <f>IFERROR(INDEX('كشف عمال'!$Q$4:$Q$175,MATCH($O1175,'كشف عمال'!$A$4:$A$175,0)),"")</f>
        <v>0</v>
      </c>
      <c r="O1189" s="27" t="s">
        <v>18</v>
      </c>
      <c r="P1189" s="32"/>
      <c r="R1189" s="26">
        <f>IFERROR(INDEX('كشف عمال'!$H$4:$H$175,MATCH($O1175,'كشف عمال'!A$4:A$175,0)),"")</f>
        <v>0</v>
      </c>
      <c r="S1189" s="27" t="s">
        <v>30</v>
      </c>
    </row>
    <row r="1190" spans="1:19" ht="15.75" thickBot="1" x14ac:dyDescent="0.3">
      <c r="H1190" s="32"/>
      <c r="L1190" s="32"/>
      <c r="P1190" s="32"/>
    </row>
    <row r="1191" spans="1:19" ht="15.75" thickTop="1" x14ac:dyDescent="0.25">
      <c r="H1191" s="32"/>
      <c r="I1191" s="37"/>
      <c r="J1191" s="35"/>
      <c r="K1191" s="35"/>
      <c r="L1191" s="37"/>
      <c r="M1191" s="39"/>
      <c r="P1191" s="32"/>
    </row>
    <row r="1192" spans="1:19" x14ac:dyDescent="0.25">
      <c r="H1192" s="32"/>
      <c r="J1192" s="26" t="str">
        <f>IFERROR(INDEX('كشف عمال'!$S$4:$S$175,MATCH($O1175,'كشف عمال'!A1187:A1358,0)),"")</f>
        <v/>
      </c>
      <c r="K1192" s="27" t="s">
        <v>39</v>
      </c>
      <c r="L1192" s="31"/>
      <c r="M1192" s="38"/>
      <c r="N1192" s="26">
        <f>IFERROR(INDEX('كشف عمال'!$N$4:$N$175,MATCH($O1175,'كشف عمال'!$A$4:$A$175,0)),"")</f>
        <v>0</v>
      </c>
      <c r="O1192" s="27" t="s">
        <v>15</v>
      </c>
      <c r="P1192" s="32"/>
    </row>
    <row r="1193" spans="1:19" ht="7.5" customHeight="1" thickBot="1" x14ac:dyDescent="0.3">
      <c r="A1193" s="34"/>
      <c r="B1193" s="34"/>
      <c r="C1193" s="34"/>
      <c r="D1193" s="34"/>
      <c r="E1193" s="34"/>
      <c r="F1193" s="34"/>
      <c r="G1193" s="34"/>
      <c r="H1193" s="33"/>
      <c r="I1193" s="34"/>
      <c r="J1193" s="34"/>
      <c r="K1193" s="34"/>
      <c r="L1193" s="34"/>
      <c r="M1193" s="41"/>
      <c r="N1193" s="34"/>
      <c r="O1193" s="34"/>
      <c r="P1193" s="33"/>
      <c r="Q1193" s="41"/>
      <c r="R1193" s="34"/>
      <c r="S1193" s="34"/>
    </row>
    <row r="1194" spans="1:19" ht="16.5" thickTop="1" thickBot="1" x14ac:dyDescent="0.3"/>
    <row r="1195" spans="1:19" ht="19.5" thickBot="1" x14ac:dyDescent="0.35">
      <c r="A1195" s="58">
        <f>IFERROR(INDEX('كشف عمال'!$D$4:$D$175,MATCH($O1195,'كشف عمال'!$A$4:$A$175,0)),"")</f>
        <v>0</v>
      </c>
      <c r="C1195" s="27" t="s">
        <v>19</v>
      </c>
      <c r="E1195" s="27" t="s">
        <v>23</v>
      </c>
      <c r="G1195" s="27" t="s">
        <v>20</v>
      </c>
      <c r="H1195" s="31"/>
      <c r="I1195" s="31"/>
      <c r="J1195" s="85" t="s">
        <v>21</v>
      </c>
      <c r="K1195" s="85"/>
      <c r="M1195" s="49" t="s">
        <v>22</v>
      </c>
      <c r="O1195" s="59">
        <f>O1175+1</f>
        <v>61</v>
      </c>
      <c r="P1195" s="31"/>
      <c r="R1195" s="27" t="s">
        <v>0</v>
      </c>
    </row>
    <row r="1197" spans="1:19" ht="15.75" x14ac:dyDescent="0.25">
      <c r="D1197" s="83">
        <f>IFERROR(INDEX('كشف عمال'!$C$4:$C$175,MATCH($O1195,'كشف عمال'!$A$4:$A$175,0)),"")</f>
        <v>0</v>
      </c>
      <c r="E1197" s="84"/>
      <c r="G1197" s="27" t="s">
        <v>24</v>
      </c>
      <c r="H1197" s="31"/>
      <c r="I1197" s="31"/>
      <c r="J1197" s="86">
        <f>IFERROR(INDEX('كشف عمال'!$B$4:$B$175,MATCH($O1195,'كشف عمال'!$A$4:$A$175,0)),"")</f>
        <v>0</v>
      </c>
      <c r="K1197" s="87"/>
      <c r="M1197" s="27" t="s">
        <v>1</v>
      </c>
      <c r="O1197" s="27">
        <v>1026</v>
      </c>
      <c r="P1197" s="31"/>
      <c r="Q1197" s="28"/>
      <c r="R1197" s="29" t="s">
        <v>25</v>
      </c>
      <c r="S1197" s="30"/>
    </row>
    <row r="1198" spans="1:19" ht="15.75" thickBot="1" x14ac:dyDescent="0.3">
      <c r="A1198" s="34"/>
      <c r="B1198" s="34"/>
      <c r="C1198" s="31"/>
      <c r="D1198" s="31"/>
      <c r="E1198" s="36"/>
      <c r="F1198" s="31"/>
      <c r="G1198" s="36"/>
      <c r="H1198" s="31"/>
      <c r="I1198" s="34"/>
      <c r="J1198" s="34"/>
      <c r="K1198" s="31"/>
      <c r="L1198" s="31"/>
      <c r="M1198" s="31"/>
      <c r="N1198" s="31"/>
      <c r="O1198" s="31"/>
      <c r="P1198" s="31"/>
      <c r="Q1198" s="31"/>
      <c r="R1198" s="31"/>
      <c r="S1198" s="36"/>
    </row>
    <row r="1199" spans="1:19" ht="15.75" thickTop="1" x14ac:dyDescent="0.25">
      <c r="A1199" s="31"/>
      <c r="B1199" s="31"/>
      <c r="C1199" s="37"/>
      <c r="D1199" s="37"/>
      <c r="F1199" s="37"/>
      <c r="H1199" s="42"/>
      <c r="K1199" s="35"/>
      <c r="L1199" s="42"/>
      <c r="M1199" s="43"/>
      <c r="N1199" s="35"/>
      <c r="O1199" s="35"/>
      <c r="P1199" s="42"/>
      <c r="Q1199" s="43"/>
      <c r="R1199" s="35"/>
    </row>
    <row r="1200" spans="1:19" x14ac:dyDescent="0.25">
      <c r="E1200" s="27"/>
      <c r="G1200" s="27" t="s">
        <v>40</v>
      </c>
      <c r="H1200" s="40"/>
      <c r="J1200" s="27">
        <f>IFERROR(INDEX('كشف عمال'!$P$4:$P$175,MATCH($O1195,'كشف عمال'!A$4:A$175,0)),"")</f>
        <v>0</v>
      </c>
      <c r="K1200" s="27" t="s">
        <v>34</v>
      </c>
      <c r="L1200" s="31"/>
      <c r="M1200" s="39"/>
      <c r="N1200" s="27"/>
      <c r="O1200" s="27" t="s">
        <v>31</v>
      </c>
      <c r="P1200" s="32"/>
      <c r="R1200" s="26">
        <f>IFERROR(INDEX('كشف عمال'!$I$4:$I$175,MATCH($O1195,'كشف عمال'!A$4:A$175,0)),"")</f>
        <v>0</v>
      </c>
      <c r="S1200" s="27" t="s">
        <v>26</v>
      </c>
    </row>
    <row r="1201" spans="1:19" x14ac:dyDescent="0.25">
      <c r="H1201" s="32"/>
      <c r="M1201" s="39"/>
      <c r="P1201" s="32"/>
      <c r="S1201" s="27"/>
    </row>
    <row r="1202" spans="1:19" x14ac:dyDescent="0.25">
      <c r="E1202" s="27"/>
      <c r="G1202" s="27" t="s">
        <v>41</v>
      </c>
      <c r="H1202" s="40"/>
      <c r="J1202" s="27">
        <v>0</v>
      </c>
      <c r="K1202" s="27" t="s">
        <v>35</v>
      </c>
      <c r="L1202" s="40"/>
      <c r="N1202" s="27">
        <v>0</v>
      </c>
      <c r="O1202" s="27" t="s">
        <v>32</v>
      </c>
      <c r="P1202" s="32"/>
      <c r="R1202" s="26">
        <f>IFERROR(INDEX('كشف عمال'!$J$4:$J$175,MATCH($O1195,'كشف عمال'!A$4:A$175,0)),"")</f>
        <v>0</v>
      </c>
      <c r="S1202" s="27" t="s">
        <v>27</v>
      </c>
    </row>
    <row r="1203" spans="1:19" x14ac:dyDescent="0.25">
      <c r="H1203" s="32"/>
      <c r="L1203" s="32"/>
      <c r="P1203" s="32"/>
    </row>
    <row r="1204" spans="1:19" x14ac:dyDescent="0.25">
      <c r="E1204" s="27"/>
      <c r="G1204" s="27" t="s">
        <v>42</v>
      </c>
      <c r="H1204" s="40"/>
      <c r="J1204" s="26">
        <f>IFERROR(INDEX('كشف عمال'!$O$4:$O$175,MATCH($O1195,'كشف عمال'!A$4:A$175,0)),"")</f>
        <v>0</v>
      </c>
      <c r="K1204" s="27" t="s">
        <v>36</v>
      </c>
      <c r="L1204" s="31"/>
      <c r="M1204" s="38"/>
      <c r="N1204" s="27">
        <v>2121</v>
      </c>
      <c r="O1204" s="27" t="s">
        <v>33</v>
      </c>
      <c r="P1204" s="32"/>
      <c r="R1204" s="26">
        <f>IFERROR(INDEX('كشف عمال'!$K$4:$K$175,MATCH($O1195,'كشف عمال'!A$4:A$175,0)),"")</f>
        <v>0</v>
      </c>
      <c r="S1204" s="27" t="s">
        <v>28</v>
      </c>
    </row>
    <row r="1205" spans="1:19" ht="15.75" thickBot="1" x14ac:dyDescent="0.3">
      <c r="B1205" s="31"/>
      <c r="D1205" s="31"/>
      <c r="E1205" s="45"/>
      <c r="F1205" s="31"/>
      <c r="G1205" s="31"/>
      <c r="H1205" s="32"/>
      <c r="I1205" s="31"/>
      <c r="J1205" s="31"/>
      <c r="K1205" s="31"/>
      <c r="L1205" s="31"/>
      <c r="M1205" s="41"/>
      <c r="N1205" s="36"/>
      <c r="O1205" s="31"/>
      <c r="P1205" s="33"/>
      <c r="R1205" s="31"/>
      <c r="S1205" s="31"/>
    </row>
    <row r="1206" spans="1:19" ht="15.75" thickTop="1" x14ac:dyDescent="0.25">
      <c r="A1206" s="31"/>
      <c r="B1206" s="31"/>
      <c r="C1206" s="31"/>
      <c r="D1206" s="31"/>
      <c r="E1206" s="44"/>
      <c r="F1206" s="31"/>
      <c r="G1206" s="44"/>
      <c r="H1206" s="32"/>
      <c r="I1206" s="39"/>
      <c r="J1206" s="44"/>
      <c r="K1206" s="31"/>
      <c r="L1206" s="31"/>
      <c r="M1206" s="43"/>
      <c r="N1206" s="37"/>
      <c r="O1206" s="35"/>
      <c r="P1206" s="32"/>
    </row>
    <row r="1207" spans="1:19" x14ac:dyDescent="0.25">
      <c r="E1207" s="27"/>
      <c r="G1207" s="27" t="s">
        <v>43</v>
      </c>
      <c r="H1207" s="40"/>
      <c r="J1207" s="27">
        <v>0</v>
      </c>
      <c r="K1207" s="27" t="s">
        <v>37</v>
      </c>
      <c r="L1207" s="31"/>
      <c r="M1207" s="39"/>
      <c r="N1207" s="27">
        <f>IFERROR(INDEX('كشف عمال'!$E$4:$E$175,MATCH($O1195,'كشف عمال'!A$4:A$175,0))*IFERROR(INDEX('كشف عمال'!$U$4:$U$175,MATCH($O1195,'كشف عمال'!A$4:A$175,0)),""),"")</f>
        <v>0</v>
      </c>
      <c r="O1207" s="27" t="s">
        <v>3</v>
      </c>
      <c r="P1207" s="32"/>
      <c r="R1207" s="26">
        <f>IFERROR(INDEX('كشف عمال'!$L$4:$L$175,MATCH($O1195,'كشف عمال'!A$4:A$175,0)),"")</f>
        <v>0</v>
      </c>
      <c r="S1207" s="27" t="s">
        <v>29</v>
      </c>
    </row>
    <row r="1208" spans="1:19" x14ac:dyDescent="0.25">
      <c r="H1208" s="32"/>
      <c r="M1208" s="39"/>
      <c r="P1208" s="32"/>
    </row>
    <row r="1209" spans="1:19" x14ac:dyDescent="0.25">
      <c r="H1209" s="32"/>
      <c r="J1209" s="60">
        <f>IFERROR(INDEX('كشف عمال'!$R$4:$R$175,MATCH($O1195,'كشف عمال'!$A$4:$A$175,0)),"")</f>
        <v>0</v>
      </c>
      <c r="K1209" s="27" t="s">
        <v>38</v>
      </c>
      <c r="L1209" s="31"/>
      <c r="M1209" s="38"/>
      <c r="N1209" s="61">
        <f>IFERROR(INDEX('كشف عمال'!$Q$4:$Q$175,MATCH($O1195,'كشف عمال'!$A$4:$A$175,0)),"")</f>
        <v>0</v>
      </c>
      <c r="O1209" s="27" t="s">
        <v>18</v>
      </c>
      <c r="P1209" s="32"/>
      <c r="R1209" s="26">
        <f>IFERROR(INDEX('كشف عمال'!$H$4:$H$175,MATCH($O1195,'كشف عمال'!A$4:A$175,0)),"")</f>
        <v>0</v>
      </c>
      <c r="S1209" s="27" t="s">
        <v>30</v>
      </c>
    </row>
    <row r="1210" spans="1:19" ht="15.75" thickBot="1" x14ac:dyDescent="0.3">
      <c r="H1210" s="32"/>
      <c r="L1210" s="32"/>
      <c r="P1210" s="32"/>
    </row>
    <row r="1211" spans="1:19" ht="15.75" thickTop="1" x14ac:dyDescent="0.25">
      <c r="H1211" s="32"/>
      <c r="I1211" s="37"/>
      <c r="J1211" s="35"/>
      <c r="K1211" s="35"/>
      <c r="L1211" s="37"/>
      <c r="M1211" s="39"/>
      <c r="P1211" s="32"/>
    </row>
    <row r="1212" spans="1:19" x14ac:dyDescent="0.25">
      <c r="H1212" s="32"/>
      <c r="J1212" s="26" t="str">
        <f>IFERROR(INDEX('كشف عمال'!$S$4:$S$175,MATCH($O1195,'كشف عمال'!A1207:A1378,0)),"")</f>
        <v/>
      </c>
      <c r="K1212" s="27" t="s">
        <v>39</v>
      </c>
      <c r="L1212" s="31"/>
      <c r="M1212" s="38"/>
      <c r="N1212" s="26">
        <f>IFERROR(INDEX('كشف عمال'!$N$4:$N$175,MATCH($O1195,'كشف عمال'!$A$4:$A$175,0)),"")</f>
        <v>0</v>
      </c>
      <c r="O1212" s="27" t="s">
        <v>15</v>
      </c>
      <c r="P1212" s="32"/>
    </row>
    <row r="1213" spans="1:19" ht="7.5" customHeight="1" thickBot="1" x14ac:dyDescent="0.3">
      <c r="A1213" s="34"/>
      <c r="B1213" s="34"/>
      <c r="C1213" s="34"/>
      <c r="D1213" s="34"/>
      <c r="E1213" s="34"/>
      <c r="F1213" s="34"/>
      <c r="G1213" s="34"/>
      <c r="H1213" s="33"/>
      <c r="I1213" s="34"/>
      <c r="J1213" s="34"/>
      <c r="K1213" s="34"/>
      <c r="L1213" s="34"/>
      <c r="M1213" s="41"/>
      <c r="N1213" s="34"/>
      <c r="O1213" s="34"/>
      <c r="P1213" s="33"/>
      <c r="Q1213" s="41"/>
      <c r="R1213" s="34"/>
      <c r="S1213" s="34"/>
    </row>
    <row r="1214" spans="1:19" ht="16.5" thickTop="1" thickBot="1" x14ac:dyDescent="0.3">
      <c r="Q1214" s="37"/>
      <c r="S1214" s="37"/>
    </row>
    <row r="1215" spans="1:19" ht="19.5" thickBot="1" x14ac:dyDescent="0.35">
      <c r="A1215" s="58">
        <f>IFERROR(INDEX('كشف عمال'!$D$4:$D$175,MATCH($O1215,'كشف عمال'!$A$4:$A$175,0)),"")</f>
        <v>0</v>
      </c>
      <c r="C1215" s="27" t="s">
        <v>19</v>
      </c>
      <c r="E1215" s="27" t="s">
        <v>23</v>
      </c>
      <c r="G1215" s="27" t="s">
        <v>20</v>
      </c>
      <c r="H1215" s="31"/>
      <c r="I1215" s="31"/>
      <c r="J1215" s="85" t="s">
        <v>21</v>
      </c>
      <c r="K1215" s="85"/>
      <c r="M1215" s="49" t="s">
        <v>22</v>
      </c>
      <c r="O1215" s="59">
        <f>O1195+1</f>
        <v>62</v>
      </c>
      <c r="P1215" s="31"/>
      <c r="R1215" s="27" t="s">
        <v>0</v>
      </c>
    </row>
    <row r="1217" spans="1:19" ht="15.75" x14ac:dyDescent="0.25">
      <c r="D1217" s="83">
        <f>IFERROR(INDEX('كشف عمال'!$C$4:$C$175,MATCH($O1215,'كشف عمال'!$A$4:$A$175,0)),"")</f>
        <v>0</v>
      </c>
      <c r="E1217" s="84"/>
      <c r="G1217" s="27" t="s">
        <v>24</v>
      </c>
      <c r="H1217" s="31"/>
      <c r="I1217" s="31"/>
      <c r="J1217" s="86">
        <f>IFERROR(INDEX('كشف عمال'!$B$4:$B$175,MATCH($O1215,'كشف عمال'!$A$4:$A$175,0)),"")</f>
        <v>0</v>
      </c>
      <c r="K1217" s="87"/>
      <c r="M1217" s="27" t="s">
        <v>1</v>
      </c>
      <c r="O1217" s="27">
        <v>1026</v>
      </c>
      <c r="P1217" s="31"/>
      <c r="Q1217" s="28"/>
      <c r="R1217" s="29" t="s">
        <v>25</v>
      </c>
      <c r="S1217" s="30"/>
    </row>
    <row r="1218" spans="1:19" ht="15.75" thickBot="1" x14ac:dyDescent="0.3">
      <c r="A1218" s="34"/>
      <c r="B1218" s="34"/>
      <c r="C1218" s="31"/>
      <c r="D1218" s="31"/>
      <c r="E1218" s="36"/>
      <c r="F1218" s="31"/>
      <c r="G1218" s="36"/>
      <c r="H1218" s="31"/>
      <c r="I1218" s="34"/>
      <c r="J1218" s="34"/>
      <c r="K1218" s="31"/>
      <c r="L1218" s="31"/>
      <c r="M1218" s="31"/>
      <c r="N1218" s="31"/>
      <c r="O1218" s="31"/>
      <c r="P1218" s="31"/>
      <c r="Q1218" s="31"/>
      <c r="R1218" s="31"/>
      <c r="S1218" s="36"/>
    </row>
    <row r="1219" spans="1:19" ht="15.75" thickTop="1" x14ac:dyDescent="0.25">
      <c r="A1219" s="31"/>
      <c r="B1219" s="31"/>
      <c r="C1219" s="37"/>
      <c r="D1219" s="37"/>
      <c r="F1219" s="37"/>
      <c r="H1219" s="42"/>
      <c r="K1219" s="35"/>
      <c r="L1219" s="42"/>
      <c r="M1219" s="43"/>
      <c r="N1219" s="35"/>
      <c r="O1219" s="35"/>
      <c r="P1219" s="42"/>
      <c r="Q1219" s="43"/>
      <c r="R1219" s="35"/>
    </row>
    <row r="1220" spans="1:19" x14ac:dyDescent="0.25">
      <c r="E1220" s="27"/>
      <c r="G1220" s="27" t="s">
        <v>40</v>
      </c>
      <c r="H1220" s="40"/>
      <c r="J1220" s="27">
        <f>IFERROR(INDEX('كشف عمال'!$P$4:$P$175,MATCH($O1215,'كشف عمال'!A$4:A$175,0)),"")</f>
        <v>0</v>
      </c>
      <c r="K1220" s="27" t="s">
        <v>34</v>
      </c>
      <c r="L1220" s="31"/>
      <c r="M1220" s="39"/>
      <c r="N1220" s="27"/>
      <c r="O1220" s="27" t="s">
        <v>31</v>
      </c>
      <c r="P1220" s="32"/>
      <c r="R1220" s="26">
        <f>IFERROR(INDEX('كشف عمال'!$I$4:$I$175,MATCH($O1215,'كشف عمال'!A$4:A$175,0)),"")</f>
        <v>0</v>
      </c>
      <c r="S1220" s="27" t="s">
        <v>26</v>
      </c>
    </row>
    <row r="1221" spans="1:19" x14ac:dyDescent="0.25">
      <c r="H1221" s="32"/>
      <c r="M1221" s="39"/>
      <c r="P1221" s="32"/>
      <c r="S1221" s="27"/>
    </row>
    <row r="1222" spans="1:19" x14ac:dyDescent="0.25">
      <c r="E1222" s="27"/>
      <c r="G1222" s="27" t="s">
        <v>41</v>
      </c>
      <c r="H1222" s="40"/>
      <c r="J1222" s="27">
        <v>0</v>
      </c>
      <c r="K1222" s="27" t="s">
        <v>35</v>
      </c>
      <c r="L1222" s="40"/>
      <c r="N1222" s="27">
        <v>0</v>
      </c>
      <c r="O1222" s="27" t="s">
        <v>32</v>
      </c>
      <c r="P1222" s="32"/>
      <c r="R1222" s="26">
        <f>IFERROR(INDEX('كشف عمال'!$J$4:$J$175,MATCH($O1215,'كشف عمال'!A$4:A$175,0)),"")</f>
        <v>0</v>
      </c>
      <c r="S1222" s="27" t="s">
        <v>27</v>
      </c>
    </row>
    <row r="1223" spans="1:19" x14ac:dyDescent="0.25">
      <c r="H1223" s="32"/>
      <c r="L1223" s="32"/>
      <c r="P1223" s="32"/>
    </row>
    <row r="1224" spans="1:19" x14ac:dyDescent="0.25">
      <c r="E1224" s="27"/>
      <c r="G1224" s="27" t="s">
        <v>42</v>
      </c>
      <c r="H1224" s="40"/>
      <c r="J1224" s="26">
        <f>IFERROR(INDEX('كشف عمال'!$O$4:$O$175,MATCH($O1215,'كشف عمال'!A$4:A$175,0)),"")</f>
        <v>0</v>
      </c>
      <c r="K1224" s="27" t="s">
        <v>36</v>
      </c>
      <c r="L1224" s="31"/>
      <c r="M1224" s="38"/>
      <c r="N1224" s="27">
        <v>2121</v>
      </c>
      <c r="O1224" s="27" t="s">
        <v>33</v>
      </c>
      <c r="P1224" s="32"/>
      <c r="R1224" s="26">
        <f>IFERROR(INDEX('كشف عمال'!$K$4:$K$175,MATCH($O1215,'كشف عمال'!A$4:A$175,0)),"")</f>
        <v>0</v>
      </c>
      <c r="S1224" s="27" t="s">
        <v>28</v>
      </c>
    </row>
    <row r="1225" spans="1:19" ht="15.75" thickBot="1" x14ac:dyDescent="0.3">
      <c r="B1225" s="31"/>
      <c r="D1225" s="31"/>
      <c r="E1225" s="45"/>
      <c r="F1225" s="31"/>
      <c r="G1225" s="31"/>
      <c r="H1225" s="32"/>
      <c r="I1225" s="31"/>
      <c r="J1225" s="31"/>
      <c r="K1225" s="31"/>
      <c r="L1225" s="31"/>
      <c r="M1225" s="41"/>
      <c r="N1225" s="36"/>
      <c r="O1225" s="31"/>
      <c r="P1225" s="33"/>
      <c r="R1225" s="31"/>
      <c r="S1225" s="31"/>
    </row>
    <row r="1226" spans="1:19" ht="15.75" thickTop="1" x14ac:dyDescent="0.25">
      <c r="A1226" s="31"/>
      <c r="B1226" s="31"/>
      <c r="C1226" s="31"/>
      <c r="D1226" s="31"/>
      <c r="E1226" s="44"/>
      <c r="F1226" s="31"/>
      <c r="G1226" s="44"/>
      <c r="H1226" s="32"/>
      <c r="I1226" s="39"/>
      <c r="J1226" s="44"/>
      <c r="K1226" s="31"/>
      <c r="L1226" s="31"/>
      <c r="M1226" s="43"/>
      <c r="N1226" s="37"/>
      <c r="O1226" s="35"/>
      <c r="P1226" s="32"/>
    </row>
    <row r="1227" spans="1:19" x14ac:dyDescent="0.25">
      <c r="E1227" s="27"/>
      <c r="G1227" s="27" t="s">
        <v>43</v>
      </c>
      <c r="H1227" s="40"/>
      <c r="J1227" s="27">
        <v>0</v>
      </c>
      <c r="K1227" s="27" t="s">
        <v>37</v>
      </c>
      <c r="L1227" s="31"/>
      <c r="M1227" s="39"/>
      <c r="N1227" s="27">
        <f>IFERROR(INDEX('كشف عمال'!$E$4:$E$175,MATCH($O1215,'كشف عمال'!A$4:A$175,0))*IFERROR(INDEX('كشف عمال'!$U$4:$U$175,MATCH($O1215,'كشف عمال'!A$4:A$175,0)),""),"")</f>
        <v>0</v>
      </c>
      <c r="O1227" s="27" t="s">
        <v>3</v>
      </c>
      <c r="P1227" s="32"/>
      <c r="R1227" s="26">
        <f>IFERROR(INDEX('كشف عمال'!$L$4:$L$175,MATCH($O1215,'كشف عمال'!A$4:A$175,0)),"")</f>
        <v>0</v>
      </c>
      <c r="S1227" s="27" t="s">
        <v>29</v>
      </c>
    </row>
    <row r="1228" spans="1:19" x14ac:dyDescent="0.25">
      <c r="H1228" s="32"/>
      <c r="M1228" s="39"/>
      <c r="P1228" s="32"/>
    </row>
    <row r="1229" spans="1:19" x14ac:dyDescent="0.25">
      <c r="H1229" s="32"/>
      <c r="J1229" s="60">
        <f>IFERROR(INDEX('كشف عمال'!$R$4:$R$175,MATCH($O1215,'كشف عمال'!$A$4:$A$175,0)),"")</f>
        <v>0</v>
      </c>
      <c r="K1229" s="27" t="s">
        <v>38</v>
      </c>
      <c r="L1229" s="31"/>
      <c r="M1229" s="38"/>
      <c r="N1229" s="61">
        <f>IFERROR(INDEX('كشف عمال'!$Q$4:$Q$175,MATCH($O1215,'كشف عمال'!$A$4:$A$175,0)),"")</f>
        <v>0</v>
      </c>
      <c r="O1229" s="27" t="s">
        <v>18</v>
      </c>
      <c r="P1229" s="32"/>
      <c r="R1229" s="26">
        <f>IFERROR(INDEX('كشف عمال'!$H$4:$H$175,MATCH($O1215,'كشف عمال'!A$4:A$175,0)),"")</f>
        <v>0</v>
      </c>
      <c r="S1229" s="27" t="s">
        <v>30</v>
      </c>
    </row>
    <row r="1230" spans="1:19" ht="15.75" thickBot="1" x14ac:dyDescent="0.3">
      <c r="H1230" s="32"/>
      <c r="L1230" s="32"/>
      <c r="P1230" s="32"/>
    </row>
    <row r="1231" spans="1:19" ht="15.75" thickTop="1" x14ac:dyDescent="0.25">
      <c r="H1231" s="32"/>
      <c r="I1231" s="37"/>
      <c r="J1231" s="35"/>
      <c r="K1231" s="35"/>
      <c r="L1231" s="37"/>
      <c r="M1231" s="39"/>
      <c r="P1231" s="32"/>
    </row>
    <row r="1232" spans="1:19" x14ac:dyDescent="0.25">
      <c r="H1232" s="32"/>
      <c r="J1232" s="26" t="str">
        <f>IFERROR(INDEX('كشف عمال'!$S$4:$S$175,MATCH($O1215,'كشف عمال'!A1227:A1398,0)),"")</f>
        <v/>
      </c>
      <c r="K1232" s="27" t="s">
        <v>39</v>
      </c>
      <c r="L1232" s="31"/>
      <c r="M1232" s="38"/>
      <c r="N1232" s="26">
        <f>IFERROR(INDEX('كشف عمال'!$N$4:$N$175,MATCH($O1215,'كشف عمال'!$A$4:$A$175,0)),"")</f>
        <v>0</v>
      </c>
      <c r="O1232" s="27" t="s">
        <v>15</v>
      </c>
      <c r="P1232" s="32"/>
    </row>
    <row r="1233" spans="1:19" ht="7.5" customHeight="1" thickBot="1" x14ac:dyDescent="0.3">
      <c r="A1233" s="34"/>
      <c r="B1233" s="34"/>
      <c r="C1233" s="34"/>
      <c r="D1233" s="34"/>
      <c r="E1233" s="34"/>
      <c r="F1233" s="34"/>
      <c r="G1233" s="34"/>
      <c r="H1233" s="33"/>
      <c r="I1233" s="34"/>
      <c r="J1233" s="34"/>
      <c r="K1233" s="34"/>
      <c r="L1233" s="34"/>
      <c r="M1233" s="41"/>
      <c r="N1233" s="34"/>
      <c r="O1233" s="34"/>
      <c r="P1233" s="33"/>
      <c r="Q1233" s="41"/>
      <c r="R1233" s="34"/>
      <c r="S1233" s="34"/>
    </row>
    <row r="1234" spans="1:19" ht="16.5" thickTop="1" thickBot="1" x14ac:dyDescent="0.3">
      <c r="Q1234" s="37"/>
    </row>
    <row r="1235" spans="1:19" ht="19.5" thickBot="1" x14ac:dyDescent="0.35">
      <c r="A1235" s="58">
        <f>IFERROR(INDEX('كشف عمال'!$D$4:$D$175,MATCH($O1235,'كشف عمال'!$A$4:$A$175,0)),"")</f>
        <v>0</v>
      </c>
      <c r="C1235" s="27" t="s">
        <v>19</v>
      </c>
      <c r="E1235" s="27" t="s">
        <v>23</v>
      </c>
      <c r="G1235" s="27" t="s">
        <v>20</v>
      </c>
      <c r="H1235" s="31"/>
      <c r="I1235" s="31"/>
      <c r="J1235" s="85" t="s">
        <v>21</v>
      </c>
      <c r="K1235" s="85"/>
      <c r="M1235" s="49" t="s">
        <v>22</v>
      </c>
      <c r="O1235" s="59">
        <f>O1215+1</f>
        <v>63</v>
      </c>
      <c r="P1235" s="31"/>
      <c r="R1235" s="27" t="s">
        <v>0</v>
      </c>
    </row>
    <row r="1237" spans="1:19" ht="15.75" x14ac:dyDescent="0.25">
      <c r="D1237" s="83">
        <f>IFERROR(INDEX('كشف عمال'!$C$4:$C$175,MATCH($O1235,'كشف عمال'!$A$4:$A$175,0)),"")</f>
        <v>0</v>
      </c>
      <c r="E1237" s="84"/>
      <c r="G1237" s="27" t="s">
        <v>24</v>
      </c>
      <c r="H1237" s="31"/>
      <c r="I1237" s="31"/>
      <c r="J1237" s="86">
        <f>IFERROR(INDEX('كشف عمال'!$B$4:$B$175,MATCH($O1235,'كشف عمال'!$A$4:$A$175,0)),"")</f>
        <v>0</v>
      </c>
      <c r="K1237" s="87"/>
      <c r="M1237" s="27" t="s">
        <v>1</v>
      </c>
      <c r="O1237" s="27">
        <v>1026</v>
      </c>
      <c r="P1237" s="31"/>
      <c r="Q1237" s="28"/>
      <c r="R1237" s="29" t="s">
        <v>25</v>
      </c>
      <c r="S1237" s="30"/>
    </row>
    <row r="1238" spans="1:19" ht="15.75" thickBot="1" x14ac:dyDescent="0.3">
      <c r="A1238" s="34"/>
      <c r="B1238" s="34"/>
      <c r="C1238" s="31"/>
      <c r="D1238" s="31"/>
      <c r="E1238" s="36"/>
      <c r="F1238" s="31"/>
      <c r="G1238" s="36"/>
      <c r="H1238" s="31"/>
      <c r="I1238" s="34"/>
      <c r="J1238" s="34"/>
      <c r="K1238" s="31"/>
      <c r="L1238" s="31"/>
      <c r="M1238" s="31"/>
      <c r="N1238" s="31"/>
      <c r="O1238" s="31"/>
      <c r="P1238" s="31"/>
      <c r="Q1238" s="31"/>
      <c r="R1238" s="31"/>
      <c r="S1238" s="36"/>
    </row>
    <row r="1239" spans="1:19" ht="15.75" thickTop="1" x14ac:dyDescent="0.25">
      <c r="A1239" s="31"/>
      <c r="B1239" s="31"/>
      <c r="C1239" s="37"/>
      <c r="D1239" s="37"/>
      <c r="F1239" s="37"/>
      <c r="H1239" s="42"/>
      <c r="K1239" s="35"/>
      <c r="L1239" s="42"/>
      <c r="M1239" s="43"/>
      <c r="N1239" s="35"/>
      <c r="O1239" s="35"/>
      <c r="P1239" s="42"/>
      <c r="Q1239" s="43"/>
      <c r="R1239" s="35"/>
    </row>
    <row r="1240" spans="1:19" x14ac:dyDescent="0.25">
      <c r="E1240" s="27"/>
      <c r="G1240" s="27" t="s">
        <v>40</v>
      </c>
      <c r="H1240" s="40"/>
      <c r="J1240" s="27">
        <f>IFERROR(INDEX('كشف عمال'!$P$4:$P$175,MATCH($O1235,'كشف عمال'!A$4:A$175,0)),"")</f>
        <v>0</v>
      </c>
      <c r="K1240" s="27" t="s">
        <v>34</v>
      </c>
      <c r="L1240" s="31"/>
      <c r="M1240" s="39"/>
      <c r="N1240" s="27"/>
      <c r="O1240" s="27" t="s">
        <v>31</v>
      </c>
      <c r="P1240" s="32"/>
      <c r="R1240" s="26">
        <f>IFERROR(INDEX('كشف عمال'!$I$4:$I$175,MATCH($O1235,'كشف عمال'!A$4:A$175,0)),"")</f>
        <v>0</v>
      </c>
      <c r="S1240" s="27" t="s">
        <v>26</v>
      </c>
    </row>
    <row r="1241" spans="1:19" x14ac:dyDescent="0.25">
      <c r="H1241" s="32"/>
      <c r="M1241" s="39"/>
      <c r="P1241" s="32"/>
      <c r="S1241" s="27"/>
    </row>
    <row r="1242" spans="1:19" x14ac:dyDescent="0.25">
      <c r="E1242" s="27"/>
      <c r="G1242" s="27" t="s">
        <v>41</v>
      </c>
      <c r="H1242" s="40"/>
      <c r="J1242" s="27">
        <v>0</v>
      </c>
      <c r="K1242" s="27" t="s">
        <v>35</v>
      </c>
      <c r="L1242" s="40"/>
      <c r="N1242" s="27">
        <v>0</v>
      </c>
      <c r="O1242" s="27" t="s">
        <v>32</v>
      </c>
      <c r="P1242" s="32"/>
      <c r="R1242" s="26">
        <f>IFERROR(INDEX('كشف عمال'!$J$4:$J$175,MATCH($O1235,'كشف عمال'!A$4:A$175,0)),"")</f>
        <v>0</v>
      </c>
      <c r="S1242" s="27" t="s">
        <v>27</v>
      </c>
    </row>
    <row r="1243" spans="1:19" x14ac:dyDescent="0.25">
      <c r="H1243" s="32"/>
      <c r="L1243" s="32"/>
      <c r="P1243" s="32"/>
    </row>
    <row r="1244" spans="1:19" x14ac:dyDescent="0.25">
      <c r="E1244" s="27"/>
      <c r="G1244" s="27" t="s">
        <v>42</v>
      </c>
      <c r="H1244" s="40"/>
      <c r="J1244" s="26">
        <f>IFERROR(INDEX('كشف عمال'!$O$4:$O$175,MATCH($O1235,'كشف عمال'!A$4:A$175,0)),"")</f>
        <v>0</v>
      </c>
      <c r="K1244" s="27" t="s">
        <v>36</v>
      </c>
      <c r="L1244" s="31"/>
      <c r="M1244" s="38"/>
      <c r="N1244" s="27">
        <v>2121</v>
      </c>
      <c r="O1244" s="27" t="s">
        <v>33</v>
      </c>
      <c r="P1244" s="32"/>
      <c r="R1244" s="26">
        <f>IFERROR(INDEX('كشف عمال'!$K$4:$K$175,MATCH($O1235,'كشف عمال'!A$4:A$175,0)),"")</f>
        <v>0</v>
      </c>
      <c r="S1244" s="27" t="s">
        <v>28</v>
      </c>
    </row>
    <row r="1245" spans="1:19" ht="15.75" thickBot="1" x14ac:dyDescent="0.3">
      <c r="B1245" s="31"/>
      <c r="D1245" s="31"/>
      <c r="E1245" s="45"/>
      <c r="F1245" s="31"/>
      <c r="G1245" s="31"/>
      <c r="H1245" s="32"/>
      <c r="I1245" s="31"/>
      <c r="J1245" s="31"/>
      <c r="K1245" s="31"/>
      <c r="L1245" s="31"/>
      <c r="M1245" s="41"/>
      <c r="N1245" s="36"/>
      <c r="O1245" s="31"/>
      <c r="P1245" s="33"/>
      <c r="R1245" s="31"/>
      <c r="S1245" s="31"/>
    </row>
    <row r="1246" spans="1:19" ht="15.75" thickTop="1" x14ac:dyDescent="0.25">
      <c r="A1246" s="31"/>
      <c r="B1246" s="31"/>
      <c r="C1246" s="31"/>
      <c r="D1246" s="31"/>
      <c r="E1246" s="44"/>
      <c r="F1246" s="31"/>
      <c r="G1246" s="44"/>
      <c r="H1246" s="32"/>
      <c r="I1246" s="39"/>
      <c r="J1246" s="44"/>
      <c r="K1246" s="31"/>
      <c r="L1246" s="31"/>
      <c r="M1246" s="43"/>
      <c r="N1246" s="37"/>
      <c r="O1246" s="35"/>
      <c r="P1246" s="32"/>
    </row>
    <row r="1247" spans="1:19" x14ac:dyDescent="0.25">
      <c r="E1247" s="27"/>
      <c r="G1247" s="27" t="s">
        <v>43</v>
      </c>
      <c r="H1247" s="40"/>
      <c r="J1247" s="27">
        <v>0</v>
      </c>
      <c r="K1247" s="27" t="s">
        <v>37</v>
      </c>
      <c r="L1247" s="31"/>
      <c r="M1247" s="39"/>
      <c r="N1247" s="27">
        <f>IFERROR(INDEX('كشف عمال'!$E$4:$E$175,MATCH($O1235,'كشف عمال'!A$4:A$175,0))*IFERROR(INDEX('كشف عمال'!$U$4:$U$175,MATCH($O1235,'كشف عمال'!A$4:A$175,0)),""),"")</f>
        <v>0</v>
      </c>
      <c r="O1247" s="27" t="s">
        <v>3</v>
      </c>
      <c r="P1247" s="32"/>
      <c r="R1247" s="26">
        <f>IFERROR(INDEX('كشف عمال'!$L$4:$L$175,MATCH($O1235,'كشف عمال'!A$4:A$175,0)),"")</f>
        <v>0</v>
      </c>
      <c r="S1247" s="27" t="s">
        <v>29</v>
      </c>
    </row>
    <row r="1248" spans="1:19" x14ac:dyDescent="0.25">
      <c r="H1248" s="32"/>
      <c r="M1248" s="39"/>
      <c r="P1248" s="32"/>
    </row>
    <row r="1249" spans="1:19" x14ac:dyDescent="0.25">
      <c r="H1249" s="32"/>
      <c r="J1249" s="60">
        <f>IFERROR(INDEX('كشف عمال'!$R$4:$R$175,MATCH($O1235,'كشف عمال'!$A$4:$A$175,0)),"")</f>
        <v>0</v>
      </c>
      <c r="K1249" s="27" t="s">
        <v>38</v>
      </c>
      <c r="L1249" s="31"/>
      <c r="M1249" s="38"/>
      <c r="N1249" s="61">
        <f>IFERROR(INDEX('كشف عمال'!$Q$4:$Q$175,MATCH($O1235,'كشف عمال'!$A$4:$A$175,0)),"")</f>
        <v>0</v>
      </c>
      <c r="O1249" s="27" t="s">
        <v>18</v>
      </c>
      <c r="P1249" s="32"/>
      <c r="R1249" s="26">
        <f>IFERROR(INDEX('كشف عمال'!$H$4:$H$175,MATCH($O1235,'كشف عمال'!A$4:A$175,0)),"")</f>
        <v>0</v>
      </c>
      <c r="S1249" s="27" t="s">
        <v>30</v>
      </c>
    </row>
    <row r="1250" spans="1:19" ht="15.75" thickBot="1" x14ac:dyDescent="0.3">
      <c r="H1250" s="32"/>
      <c r="L1250" s="32"/>
      <c r="P1250" s="32"/>
    </row>
    <row r="1251" spans="1:19" ht="15.75" thickTop="1" x14ac:dyDescent="0.25">
      <c r="H1251" s="32"/>
      <c r="I1251" s="37"/>
      <c r="J1251" s="35"/>
      <c r="K1251" s="35"/>
      <c r="L1251" s="37"/>
      <c r="M1251" s="39"/>
      <c r="P1251" s="32"/>
    </row>
    <row r="1252" spans="1:19" x14ac:dyDescent="0.25">
      <c r="H1252" s="32"/>
      <c r="J1252" s="26" t="str">
        <f>IFERROR(INDEX('كشف عمال'!$S$4:$S$175,MATCH($O1235,'كشف عمال'!A1247:A1418,0)),"")</f>
        <v/>
      </c>
      <c r="K1252" s="27" t="s">
        <v>39</v>
      </c>
      <c r="L1252" s="31"/>
      <c r="M1252" s="38"/>
      <c r="N1252" s="26">
        <f>IFERROR(INDEX('كشف عمال'!$N$4:$N$175,MATCH($O1235,'كشف عمال'!$A$4:$A$175,0)),"")</f>
        <v>0</v>
      </c>
      <c r="O1252" s="27" t="s">
        <v>15</v>
      </c>
      <c r="P1252" s="32"/>
    </row>
    <row r="1253" spans="1:19" ht="9" customHeight="1" thickBot="1" x14ac:dyDescent="0.3">
      <c r="A1253" s="34"/>
      <c r="B1253" s="34"/>
      <c r="C1253" s="34"/>
      <c r="D1253" s="34"/>
      <c r="E1253" s="34"/>
      <c r="F1253" s="34"/>
      <c r="G1253" s="34"/>
      <c r="H1253" s="33"/>
      <c r="I1253" s="34"/>
      <c r="J1253" s="34"/>
      <c r="K1253" s="34"/>
      <c r="L1253" s="34"/>
      <c r="M1253" s="41"/>
      <c r="N1253" s="34"/>
      <c r="O1253" s="34"/>
      <c r="P1253" s="33"/>
      <c r="Q1253" s="41"/>
      <c r="R1253" s="34"/>
      <c r="S1253" s="34"/>
    </row>
    <row r="1254" spans="1:19" ht="16.5" thickTop="1" thickBot="1" x14ac:dyDescent="0.3"/>
    <row r="1255" spans="1:19" ht="19.5" thickBot="1" x14ac:dyDescent="0.35">
      <c r="A1255" s="58">
        <f>IFERROR(INDEX('كشف عمال'!$D$4:$D$175,MATCH($O1255,'كشف عمال'!$A$4:$A$175,0)),"")</f>
        <v>0</v>
      </c>
      <c r="C1255" s="27" t="s">
        <v>19</v>
      </c>
      <c r="E1255" s="27" t="s">
        <v>23</v>
      </c>
      <c r="G1255" s="27" t="s">
        <v>20</v>
      </c>
      <c r="H1255" s="31"/>
      <c r="I1255" s="31"/>
      <c r="J1255" s="85" t="s">
        <v>21</v>
      </c>
      <c r="K1255" s="85"/>
      <c r="M1255" s="49" t="s">
        <v>22</v>
      </c>
      <c r="O1255" s="59">
        <f>O1235+1</f>
        <v>64</v>
      </c>
      <c r="P1255" s="31"/>
      <c r="R1255" s="27" t="s">
        <v>0</v>
      </c>
    </row>
    <row r="1257" spans="1:19" ht="15.75" x14ac:dyDescent="0.25">
      <c r="D1257" s="83">
        <f>IFERROR(INDEX('كشف عمال'!$C$4:$C$175,MATCH($O1255,'كشف عمال'!$A$4:$A$175,0)),"")</f>
        <v>0</v>
      </c>
      <c r="E1257" s="84"/>
      <c r="G1257" s="27" t="s">
        <v>24</v>
      </c>
      <c r="H1257" s="31"/>
      <c r="I1257" s="31"/>
      <c r="J1257" s="86">
        <f>IFERROR(INDEX('كشف عمال'!$B$4:$B$175,MATCH($O1255,'كشف عمال'!$A$4:$A$175,0)),"")</f>
        <v>0</v>
      </c>
      <c r="K1257" s="87"/>
      <c r="M1257" s="27" t="s">
        <v>1</v>
      </c>
      <c r="O1257" s="27">
        <v>1026</v>
      </c>
      <c r="P1257" s="31"/>
      <c r="Q1257" s="28"/>
      <c r="R1257" s="29" t="s">
        <v>25</v>
      </c>
      <c r="S1257" s="30"/>
    </row>
    <row r="1258" spans="1:19" ht="15.75" thickBot="1" x14ac:dyDescent="0.3">
      <c r="A1258" s="34"/>
      <c r="B1258" s="34"/>
      <c r="C1258" s="31"/>
      <c r="D1258" s="31"/>
      <c r="E1258" s="36"/>
      <c r="F1258" s="31"/>
      <c r="G1258" s="36"/>
      <c r="H1258" s="31"/>
      <c r="I1258" s="34"/>
      <c r="J1258" s="34"/>
      <c r="K1258" s="31"/>
      <c r="L1258" s="31"/>
      <c r="M1258" s="31"/>
      <c r="N1258" s="31"/>
      <c r="O1258" s="31"/>
      <c r="P1258" s="31"/>
      <c r="Q1258" s="31"/>
      <c r="R1258" s="31"/>
      <c r="S1258" s="36"/>
    </row>
    <row r="1259" spans="1:19" ht="15.75" thickTop="1" x14ac:dyDescent="0.25">
      <c r="A1259" s="31"/>
      <c r="B1259" s="31"/>
      <c r="C1259" s="37"/>
      <c r="D1259" s="37"/>
      <c r="F1259" s="37"/>
      <c r="H1259" s="42"/>
      <c r="K1259" s="35"/>
      <c r="L1259" s="42"/>
      <c r="M1259" s="43"/>
      <c r="N1259" s="35"/>
      <c r="O1259" s="35"/>
      <c r="P1259" s="42"/>
      <c r="Q1259" s="43"/>
      <c r="R1259" s="35"/>
    </row>
    <row r="1260" spans="1:19" x14ac:dyDescent="0.25">
      <c r="E1260" s="27"/>
      <c r="G1260" s="27" t="s">
        <v>40</v>
      </c>
      <c r="H1260" s="40"/>
      <c r="J1260" s="27">
        <f>IFERROR(INDEX('كشف عمال'!$P$4:$P$175,MATCH($O1255,'كشف عمال'!A$4:A$175,0)),"")</f>
        <v>0</v>
      </c>
      <c r="K1260" s="27" t="s">
        <v>34</v>
      </c>
      <c r="L1260" s="31"/>
      <c r="M1260" s="39"/>
      <c r="N1260" s="27"/>
      <c r="O1260" s="27" t="s">
        <v>31</v>
      </c>
      <c r="P1260" s="32"/>
      <c r="R1260" s="26">
        <f>IFERROR(INDEX('كشف عمال'!$I$4:$I$175,MATCH($O1255,'كشف عمال'!A$4:A$175,0)),"")</f>
        <v>0</v>
      </c>
      <c r="S1260" s="27" t="s">
        <v>26</v>
      </c>
    </row>
    <row r="1261" spans="1:19" x14ac:dyDescent="0.25">
      <c r="H1261" s="32"/>
      <c r="M1261" s="39"/>
      <c r="P1261" s="32"/>
      <c r="S1261" s="27"/>
    </row>
    <row r="1262" spans="1:19" x14ac:dyDescent="0.25">
      <c r="E1262" s="27"/>
      <c r="G1262" s="27" t="s">
        <v>41</v>
      </c>
      <c r="H1262" s="40"/>
      <c r="J1262" s="27">
        <v>0</v>
      </c>
      <c r="K1262" s="27" t="s">
        <v>35</v>
      </c>
      <c r="L1262" s="40"/>
      <c r="N1262" s="27">
        <v>0</v>
      </c>
      <c r="O1262" s="27" t="s">
        <v>32</v>
      </c>
      <c r="P1262" s="32"/>
      <c r="R1262" s="26">
        <f>IFERROR(INDEX('كشف عمال'!$J$4:$J$175,MATCH($O1255,'كشف عمال'!A$4:A$175,0)),"")</f>
        <v>0</v>
      </c>
      <c r="S1262" s="27" t="s">
        <v>27</v>
      </c>
    </row>
    <row r="1263" spans="1:19" x14ac:dyDescent="0.25">
      <c r="H1263" s="32"/>
      <c r="L1263" s="32"/>
      <c r="P1263" s="32"/>
    </row>
    <row r="1264" spans="1:19" x14ac:dyDescent="0.25">
      <c r="E1264" s="27"/>
      <c r="G1264" s="27" t="s">
        <v>42</v>
      </c>
      <c r="H1264" s="40"/>
      <c r="J1264" s="26">
        <f>IFERROR(INDEX('كشف عمال'!$O$4:$O$175,MATCH($O1255,'كشف عمال'!A$4:A$175,0)),"")</f>
        <v>0</v>
      </c>
      <c r="K1264" s="27" t="s">
        <v>36</v>
      </c>
      <c r="L1264" s="31"/>
      <c r="M1264" s="38"/>
      <c r="N1264" s="27">
        <v>2121</v>
      </c>
      <c r="O1264" s="27" t="s">
        <v>33</v>
      </c>
      <c r="P1264" s="32"/>
      <c r="R1264" s="26">
        <f>IFERROR(INDEX('كشف عمال'!$K$4:$K$175,MATCH($O1255,'كشف عمال'!A$4:A$175,0)),"")</f>
        <v>0</v>
      </c>
      <c r="S1264" s="27" t="s">
        <v>28</v>
      </c>
    </row>
    <row r="1265" spans="1:19" ht="15.75" thickBot="1" x14ac:dyDescent="0.3">
      <c r="B1265" s="31"/>
      <c r="D1265" s="31"/>
      <c r="E1265" s="45"/>
      <c r="F1265" s="31"/>
      <c r="G1265" s="31"/>
      <c r="H1265" s="32"/>
      <c r="I1265" s="31"/>
      <c r="J1265" s="31"/>
      <c r="K1265" s="31"/>
      <c r="L1265" s="31"/>
      <c r="M1265" s="41"/>
      <c r="N1265" s="36"/>
      <c r="O1265" s="31"/>
      <c r="P1265" s="33"/>
      <c r="R1265" s="31"/>
      <c r="S1265" s="31"/>
    </row>
    <row r="1266" spans="1:19" ht="15.75" thickTop="1" x14ac:dyDescent="0.25">
      <c r="A1266" s="31"/>
      <c r="B1266" s="31"/>
      <c r="C1266" s="31"/>
      <c r="D1266" s="31"/>
      <c r="E1266" s="44"/>
      <c r="F1266" s="31"/>
      <c r="G1266" s="44"/>
      <c r="H1266" s="32"/>
      <c r="I1266" s="39"/>
      <c r="J1266" s="44"/>
      <c r="K1266" s="31"/>
      <c r="L1266" s="31"/>
      <c r="M1266" s="43"/>
      <c r="N1266" s="37"/>
      <c r="O1266" s="35"/>
      <c r="P1266" s="32"/>
    </row>
    <row r="1267" spans="1:19" x14ac:dyDescent="0.25">
      <c r="E1267" s="27"/>
      <c r="G1267" s="27" t="s">
        <v>43</v>
      </c>
      <c r="H1267" s="40"/>
      <c r="J1267" s="27">
        <v>0</v>
      </c>
      <c r="K1267" s="27" t="s">
        <v>37</v>
      </c>
      <c r="L1267" s="31"/>
      <c r="M1267" s="39"/>
      <c r="N1267" s="27">
        <f>IFERROR(INDEX('كشف عمال'!$E$4:$E$175,MATCH($O1255,'كشف عمال'!A$4:A$175,0))*IFERROR(INDEX('كشف عمال'!$U$4:$U$175,MATCH($O1255,'كشف عمال'!A$4:A$175,0)),""),"")</f>
        <v>0</v>
      </c>
      <c r="O1267" s="27" t="s">
        <v>3</v>
      </c>
      <c r="P1267" s="32"/>
      <c r="R1267" s="26">
        <f>IFERROR(INDEX('كشف عمال'!$L$4:$L$175,MATCH($O1255,'كشف عمال'!A$4:A$175,0)),"")</f>
        <v>0</v>
      </c>
      <c r="S1267" s="27" t="s">
        <v>29</v>
      </c>
    </row>
    <row r="1268" spans="1:19" x14ac:dyDescent="0.25">
      <c r="H1268" s="32"/>
      <c r="M1268" s="39"/>
      <c r="P1268" s="32"/>
    </row>
    <row r="1269" spans="1:19" x14ac:dyDescent="0.25">
      <c r="H1269" s="32"/>
      <c r="J1269" s="60">
        <f>IFERROR(INDEX('كشف عمال'!$R$4:$R$175,MATCH($O1255,'كشف عمال'!$A$4:$A$175,0)),"")</f>
        <v>0</v>
      </c>
      <c r="K1269" s="27" t="s">
        <v>38</v>
      </c>
      <c r="L1269" s="31"/>
      <c r="M1269" s="38"/>
      <c r="N1269" s="61">
        <f>IFERROR(INDEX('كشف عمال'!$Q$4:$Q$175,MATCH($O1255,'كشف عمال'!$A$4:$A$175,0)),"")</f>
        <v>0</v>
      </c>
      <c r="O1269" s="27" t="s">
        <v>18</v>
      </c>
      <c r="P1269" s="32"/>
      <c r="R1269" s="26">
        <f>IFERROR(INDEX('كشف عمال'!$H$4:$H$175,MATCH($O1255,'كشف عمال'!A$4:A$175,0)),"")</f>
        <v>0</v>
      </c>
      <c r="S1269" s="27" t="s">
        <v>30</v>
      </c>
    </row>
    <row r="1270" spans="1:19" ht="15.75" thickBot="1" x14ac:dyDescent="0.3">
      <c r="H1270" s="32"/>
      <c r="L1270" s="32"/>
      <c r="P1270" s="32"/>
    </row>
    <row r="1271" spans="1:19" ht="15.75" thickTop="1" x14ac:dyDescent="0.25">
      <c r="H1271" s="32"/>
      <c r="I1271" s="37"/>
      <c r="J1271" s="35"/>
      <c r="K1271" s="35"/>
      <c r="L1271" s="37"/>
      <c r="M1271" s="39"/>
      <c r="P1271" s="32"/>
    </row>
    <row r="1272" spans="1:19" x14ac:dyDescent="0.25">
      <c r="H1272" s="32"/>
      <c r="J1272" s="26" t="str">
        <f>IFERROR(INDEX('كشف عمال'!$S$4:$S$175,MATCH($O1255,'كشف عمال'!A1268:A1439,0)),"")</f>
        <v/>
      </c>
      <c r="K1272" s="27" t="s">
        <v>39</v>
      </c>
      <c r="L1272" s="31"/>
      <c r="M1272" s="38"/>
      <c r="N1272" s="26">
        <f>IFERROR(INDEX('كشف عمال'!$N$4:$N$175,MATCH($O1255,'كشف عمال'!$A$4:$A$175,0)),"")</f>
        <v>0</v>
      </c>
      <c r="O1272" s="27" t="s">
        <v>15</v>
      </c>
      <c r="P1272" s="32"/>
    </row>
    <row r="1273" spans="1:19" ht="8.25" customHeight="1" thickBot="1" x14ac:dyDescent="0.3">
      <c r="A1273" s="34"/>
      <c r="B1273" s="34"/>
      <c r="C1273" s="34"/>
      <c r="D1273" s="34"/>
      <c r="E1273" s="34"/>
      <c r="F1273" s="34"/>
      <c r="G1273" s="34"/>
      <c r="H1273" s="33"/>
      <c r="I1273" s="34"/>
      <c r="J1273" s="34"/>
      <c r="K1273" s="34"/>
      <c r="L1273" s="34"/>
      <c r="M1273" s="41"/>
      <c r="N1273" s="34"/>
      <c r="O1273" s="34"/>
      <c r="P1273" s="33"/>
      <c r="Q1273" s="41"/>
      <c r="R1273" s="34"/>
      <c r="S1273" s="34"/>
    </row>
    <row r="1274" spans="1:19" ht="16.5" thickTop="1" thickBot="1" x14ac:dyDescent="0.3">
      <c r="Q1274" s="37"/>
      <c r="S1274" s="37"/>
    </row>
    <row r="1275" spans="1:19" ht="19.5" thickBot="1" x14ac:dyDescent="0.35">
      <c r="A1275" s="58">
        <f>IFERROR(INDEX('كشف عمال'!$D$4:$D$175,MATCH($O1275,'كشف عمال'!$A$4:$A$175,0)),"")</f>
        <v>0</v>
      </c>
      <c r="C1275" s="27" t="s">
        <v>19</v>
      </c>
      <c r="E1275" s="27" t="s">
        <v>23</v>
      </c>
      <c r="G1275" s="27" t="s">
        <v>20</v>
      </c>
      <c r="H1275" s="31"/>
      <c r="I1275" s="31"/>
      <c r="J1275" s="85" t="s">
        <v>21</v>
      </c>
      <c r="K1275" s="85"/>
      <c r="M1275" s="49" t="s">
        <v>22</v>
      </c>
      <c r="O1275" s="59">
        <f>O1255+1</f>
        <v>65</v>
      </c>
      <c r="P1275" s="31"/>
      <c r="R1275" s="27" t="s">
        <v>0</v>
      </c>
    </row>
    <row r="1277" spans="1:19" ht="15.75" x14ac:dyDescent="0.25">
      <c r="D1277" s="83">
        <f>IFERROR(INDEX('كشف عمال'!$C$4:$C$175,MATCH($O1275,'كشف عمال'!$A$4:$A$175,0)),"")</f>
        <v>0</v>
      </c>
      <c r="E1277" s="84"/>
      <c r="G1277" s="27" t="s">
        <v>24</v>
      </c>
      <c r="H1277" s="31"/>
      <c r="I1277" s="31"/>
      <c r="J1277" s="86">
        <f>IFERROR(INDEX('كشف عمال'!$B$4:$B$175,MATCH($O1275,'كشف عمال'!$A$4:$A$175,0)),"")</f>
        <v>0</v>
      </c>
      <c r="K1277" s="87"/>
      <c r="M1277" s="27" t="s">
        <v>1</v>
      </c>
      <c r="O1277" s="27">
        <v>1026</v>
      </c>
      <c r="P1277" s="31"/>
      <c r="Q1277" s="28"/>
      <c r="R1277" s="29" t="s">
        <v>25</v>
      </c>
      <c r="S1277" s="30"/>
    </row>
    <row r="1278" spans="1:19" ht="15.75" thickBot="1" x14ac:dyDescent="0.3">
      <c r="A1278" s="34"/>
      <c r="B1278" s="34"/>
      <c r="C1278" s="31"/>
      <c r="D1278" s="31"/>
      <c r="E1278" s="36"/>
      <c r="F1278" s="31"/>
      <c r="G1278" s="36"/>
      <c r="H1278" s="31"/>
      <c r="I1278" s="34"/>
      <c r="J1278" s="34"/>
      <c r="K1278" s="31"/>
      <c r="L1278" s="31"/>
      <c r="M1278" s="31"/>
      <c r="N1278" s="31"/>
      <c r="O1278" s="31"/>
      <c r="P1278" s="31"/>
      <c r="Q1278" s="31"/>
      <c r="R1278" s="31"/>
      <c r="S1278" s="36"/>
    </row>
    <row r="1279" spans="1:19" ht="15.75" thickTop="1" x14ac:dyDescent="0.25">
      <c r="A1279" s="31"/>
      <c r="B1279" s="31"/>
      <c r="C1279" s="37"/>
      <c r="D1279" s="37"/>
      <c r="F1279" s="37"/>
      <c r="H1279" s="42"/>
      <c r="K1279" s="35"/>
      <c r="L1279" s="42"/>
      <c r="M1279" s="43"/>
      <c r="N1279" s="35"/>
      <c r="O1279" s="35"/>
      <c r="P1279" s="42"/>
      <c r="Q1279" s="43"/>
      <c r="R1279" s="35"/>
    </row>
    <row r="1280" spans="1:19" x14ac:dyDescent="0.25">
      <c r="E1280" s="27"/>
      <c r="G1280" s="27" t="s">
        <v>40</v>
      </c>
      <c r="H1280" s="40"/>
      <c r="J1280" s="27">
        <f>IFERROR(INDEX('كشف عمال'!$P$4:$P$175,MATCH($O1275,'كشف عمال'!A$4:A$175,0)),"")</f>
        <v>0</v>
      </c>
      <c r="K1280" s="27" t="s">
        <v>34</v>
      </c>
      <c r="L1280" s="31"/>
      <c r="M1280" s="39"/>
      <c r="N1280" s="27"/>
      <c r="O1280" s="27" t="s">
        <v>31</v>
      </c>
      <c r="P1280" s="32"/>
      <c r="R1280" s="26">
        <f>IFERROR(INDEX('كشف عمال'!$I$4:$I$175,MATCH($O1275,'كشف عمال'!A$4:A$175,0)),"")</f>
        <v>0</v>
      </c>
      <c r="S1280" s="27" t="s">
        <v>26</v>
      </c>
    </row>
    <row r="1281" spans="1:19" x14ac:dyDescent="0.25">
      <c r="H1281" s="32"/>
      <c r="M1281" s="39"/>
      <c r="P1281" s="32"/>
      <c r="S1281" s="27"/>
    </row>
    <row r="1282" spans="1:19" x14ac:dyDescent="0.25">
      <c r="E1282" s="27"/>
      <c r="G1282" s="27" t="s">
        <v>41</v>
      </c>
      <c r="H1282" s="40"/>
      <c r="J1282" s="27">
        <v>0</v>
      </c>
      <c r="K1282" s="27" t="s">
        <v>35</v>
      </c>
      <c r="L1282" s="40"/>
      <c r="N1282" s="27">
        <v>0</v>
      </c>
      <c r="O1282" s="27" t="s">
        <v>32</v>
      </c>
      <c r="P1282" s="32"/>
      <c r="R1282" s="26">
        <f>IFERROR(INDEX('كشف عمال'!$J$4:$J$175,MATCH($O1275,'كشف عمال'!A$4:A$175,0)),"")</f>
        <v>0</v>
      </c>
      <c r="S1282" s="27" t="s">
        <v>27</v>
      </c>
    </row>
    <row r="1283" spans="1:19" x14ac:dyDescent="0.25">
      <c r="H1283" s="32"/>
      <c r="L1283" s="32"/>
      <c r="P1283" s="32"/>
    </row>
    <row r="1284" spans="1:19" x14ac:dyDescent="0.25">
      <c r="E1284" s="27"/>
      <c r="G1284" s="27" t="s">
        <v>42</v>
      </c>
      <c r="H1284" s="40"/>
      <c r="J1284" s="26">
        <f>IFERROR(INDEX('كشف عمال'!$O$4:$O$175,MATCH($O1275,'كشف عمال'!A$4:A$175,0)),"")</f>
        <v>0</v>
      </c>
      <c r="K1284" s="27" t="s">
        <v>36</v>
      </c>
      <c r="L1284" s="31"/>
      <c r="M1284" s="38"/>
      <c r="N1284" s="27">
        <v>2121</v>
      </c>
      <c r="O1284" s="27" t="s">
        <v>33</v>
      </c>
      <c r="P1284" s="32"/>
      <c r="R1284" s="26">
        <f>IFERROR(INDEX('كشف عمال'!$K$4:$K$175,MATCH($O1275,'كشف عمال'!A$4:A$175,0)),"")</f>
        <v>0</v>
      </c>
      <c r="S1284" s="27" t="s">
        <v>28</v>
      </c>
    </row>
    <row r="1285" spans="1:19" ht="15.75" thickBot="1" x14ac:dyDescent="0.3">
      <c r="B1285" s="31"/>
      <c r="D1285" s="31"/>
      <c r="E1285" s="45"/>
      <c r="F1285" s="31"/>
      <c r="G1285" s="31"/>
      <c r="H1285" s="32"/>
      <c r="I1285" s="31"/>
      <c r="J1285" s="31"/>
      <c r="K1285" s="31"/>
      <c r="L1285" s="31"/>
      <c r="M1285" s="41"/>
      <c r="N1285" s="36"/>
      <c r="O1285" s="31"/>
      <c r="P1285" s="33"/>
      <c r="R1285" s="31"/>
      <c r="S1285" s="31"/>
    </row>
    <row r="1286" spans="1:19" ht="15.75" thickTop="1" x14ac:dyDescent="0.25">
      <c r="A1286" s="31"/>
      <c r="B1286" s="31"/>
      <c r="C1286" s="31"/>
      <c r="D1286" s="31"/>
      <c r="E1286" s="44"/>
      <c r="F1286" s="31"/>
      <c r="G1286" s="44"/>
      <c r="H1286" s="32"/>
      <c r="I1286" s="39"/>
      <c r="J1286" s="44"/>
      <c r="K1286" s="31"/>
      <c r="L1286" s="31"/>
      <c r="M1286" s="43"/>
      <c r="N1286" s="37"/>
      <c r="O1286" s="35"/>
      <c r="P1286" s="32"/>
    </row>
    <row r="1287" spans="1:19" x14ac:dyDescent="0.25">
      <c r="E1287" s="27"/>
      <c r="G1287" s="27" t="s">
        <v>43</v>
      </c>
      <c r="H1287" s="40"/>
      <c r="J1287" s="27">
        <v>0</v>
      </c>
      <c r="K1287" s="27" t="s">
        <v>37</v>
      </c>
      <c r="L1287" s="31"/>
      <c r="M1287" s="39"/>
      <c r="N1287" s="27">
        <f>IFERROR(INDEX('كشف عمال'!$E$4:$E$175,MATCH($O1275,'كشف عمال'!A$4:A$175,0))*IFERROR(INDEX('كشف عمال'!$U$4:$U$175,MATCH($O1275,'كشف عمال'!A$4:A$175,0)),""),"")</f>
        <v>0</v>
      </c>
      <c r="O1287" s="27" t="s">
        <v>3</v>
      </c>
      <c r="P1287" s="32"/>
      <c r="R1287" s="26">
        <f>IFERROR(INDEX('كشف عمال'!$L$4:$L$175,MATCH($O1275,'كشف عمال'!A$4:A$175,0)),"")</f>
        <v>0</v>
      </c>
      <c r="S1287" s="27" t="s">
        <v>29</v>
      </c>
    </row>
    <row r="1288" spans="1:19" x14ac:dyDescent="0.25">
      <c r="H1288" s="32"/>
      <c r="M1288" s="39"/>
      <c r="P1288" s="32"/>
    </row>
    <row r="1289" spans="1:19" x14ac:dyDescent="0.25">
      <c r="H1289" s="32"/>
      <c r="J1289" s="60">
        <f>IFERROR(INDEX('كشف عمال'!$R$4:$R$175,MATCH($O1275,'كشف عمال'!$A$4:$A$175,0)),"")</f>
        <v>0</v>
      </c>
      <c r="K1289" s="27" t="s">
        <v>38</v>
      </c>
      <c r="L1289" s="31"/>
      <c r="M1289" s="38"/>
      <c r="N1289" s="61">
        <f>IFERROR(INDEX('كشف عمال'!$Q$4:$Q$175,MATCH($O1275,'كشف عمال'!$A$4:$A$175,0)),"")</f>
        <v>0</v>
      </c>
      <c r="O1289" s="27" t="s">
        <v>18</v>
      </c>
      <c r="P1289" s="32"/>
      <c r="R1289" s="26">
        <f>IFERROR(INDEX('كشف عمال'!$H$4:$H$175,MATCH($O1275,'كشف عمال'!A$4:A$175,0)),"")</f>
        <v>0</v>
      </c>
      <c r="S1289" s="27" t="s">
        <v>30</v>
      </c>
    </row>
    <row r="1290" spans="1:19" ht="15.75" thickBot="1" x14ac:dyDescent="0.3">
      <c r="H1290" s="32"/>
      <c r="L1290" s="32"/>
      <c r="P1290" s="32"/>
    </row>
    <row r="1291" spans="1:19" ht="15.75" thickTop="1" x14ac:dyDescent="0.25">
      <c r="H1291" s="32"/>
      <c r="I1291" s="37"/>
      <c r="J1291" s="35"/>
      <c r="K1291" s="35"/>
      <c r="L1291" s="37"/>
      <c r="M1291" s="39"/>
      <c r="P1291" s="32"/>
    </row>
    <row r="1292" spans="1:19" x14ac:dyDescent="0.25">
      <c r="H1292" s="32"/>
      <c r="J1292" s="26" t="str">
        <f>IFERROR(INDEX('كشف عمال'!$S$4:$S$175,MATCH($O1275,'كشف عمال'!A1288:A1459,0)),"")</f>
        <v/>
      </c>
      <c r="K1292" s="27" t="s">
        <v>39</v>
      </c>
      <c r="L1292" s="31"/>
      <c r="M1292" s="38"/>
      <c r="N1292" s="26">
        <f>IFERROR(INDEX('كشف عمال'!$N$4:$N$175,MATCH($O1275,'كشف عمال'!$A$4:$A$175,0)),"")</f>
        <v>0</v>
      </c>
      <c r="O1292" s="27" t="s">
        <v>15</v>
      </c>
      <c r="P1292" s="32"/>
    </row>
    <row r="1293" spans="1:19" ht="7.5" customHeight="1" thickBot="1" x14ac:dyDescent="0.3">
      <c r="A1293" s="34"/>
      <c r="B1293" s="34"/>
      <c r="C1293" s="34"/>
      <c r="D1293" s="34"/>
      <c r="E1293" s="34"/>
      <c r="F1293" s="34"/>
      <c r="G1293" s="34"/>
      <c r="H1293" s="33"/>
      <c r="I1293" s="34"/>
      <c r="J1293" s="34"/>
      <c r="K1293" s="34"/>
      <c r="L1293" s="34"/>
      <c r="M1293" s="41"/>
      <c r="N1293" s="34"/>
      <c r="O1293" s="34"/>
      <c r="P1293" s="33"/>
      <c r="Q1293" s="41"/>
      <c r="R1293" s="34"/>
      <c r="S1293" s="34"/>
    </row>
    <row r="1294" spans="1:19" ht="16.5" thickTop="1" thickBot="1" x14ac:dyDescent="0.3">
      <c r="Q1294" s="37"/>
    </row>
    <row r="1295" spans="1:19" ht="19.5" thickBot="1" x14ac:dyDescent="0.35">
      <c r="A1295" s="58">
        <f>IFERROR(INDEX('كشف عمال'!$D$4:$D$175,MATCH($O1295,'كشف عمال'!$A$4:$A$175,0)),"")</f>
        <v>0</v>
      </c>
      <c r="C1295" s="27" t="s">
        <v>19</v>
      </c>
      <c r="E1295" s="27" t="s">
        <v>23</v>
      </c>
      <c r="G1295" s="27" t="s">
        <v>20</v>
      </c>
      <c r="H1295" s="31"/>
      <c r="I1295" s="31"/>
      <c r="J1295" s="85" t="s">
        <v>21</v>
      </c>
      <c r="K1295" s="85"/>
      <c r="M1295" s="49" t="s">
        <v>22</v>
      </c>
      <c r="O1295" s="59">
        <f>O1275+1</f>
        <v>66</v>
      </c>
      <c r="P1295" s="31"/>
      <c r="R1295" s="27" t="s">
        <v>0</v>
      </c>
    </row>
    <row r="1297" spans="1:19" ht="15.75" x14ac:dyDescent="0.25">
      <c r="D1297" s="83">
        <f>IFERROR(INDEX('كشف عمال'!$C$4:$C$175,MATCH($O1295,'كشف عمال'!$A$4:$A$175,0)),"")</f>
        <v>0</v>
      </c>
      <c r="E1297" s="84"/>
      <c r="G1297" s="27" t="s">
        <v>24</v>
      </c>
      <c r="H1297" s="31"/>
      <c r="I1297" s="31"/>
      <c r="J1297" s="86">
        <f>IFERROR(INDEX('كشف عمال'!$B$4:$B$175,MATCH($O1295,'كشف عمال'!$A$4:$A$175,0)),"")</f>
        <v>0</v>
      </c>
      <c r="K1297" s="87"/>
      <c r="M1297" s="27" t="s">
        <v>1</v>
      </c>
      <c r="O1297" s="27">
        <v>1026</v>
      </c>
      <c r="P1297" s="31"/>
      <c r="Q1297" s="28"/>
      <c r="R1297" s="29" t="s">
        <v>25</v>
      </c>
      <c r="S1297" s="30"/>
    </row>
    <row r="1298" spans="1:19" ht="15.75" thickBot="1" x14ac:dyDescent="0.3">
      <c r="A1298" s="34"/>
      <c r="B1298" s="34"/>
      <c r="C1298" s="31"/>
      <c r="D1298" s="31"/>
      <c r="E1298" s="36"/>
      <c r="F1298" s="31"/>
      <c r="G1298" s="36"/>
      <c r="H1298" s="31"/>
      <c r="I1298" s="34"/>
      <c r="J1298" s="34"/>
      <c r="K1298" s="31"/>
      <c r="L1298" s="31"/>
      <c r="M1298" s="31"/>
      <c r="N1298" s="31"/>
      <c r="O1298" s="31"/>
      <c r="P1298" s="31"/>
      <c r="Q1298" s="31"/>
      <c r="R1298" s="31"/>
      <c r="S1298" s="36"/>
    </row>
    <row r="1299" spans="1:19" ht="15.75" thickTop="1" x14ac:dyDescent="0.25">
      <c r="A1299" s="31"/>
      <c r="B1299" s="31"/>
      <c r="C1299" s="37"/>
      <c r="D1299" s="37"/>
      <c r="F1299" s="37"/>
      <c r="H1299" s="42"/>
      <c r="K1299" s="35"/>
      <c r="L1299" s="42"/>
      <c r="M1299" s="43"/>
      <c r="N1299" s="35"/>
      <c r="O1299" s="35"/>
      <c r="P1299" s="42"/>
      <c r="Q1299" s="43"/>
      <c r="R1299" s="35"/>
    </row>
    <row r="1300" spans="1:19" x14ac:dyDescent="0.25">
      <c r="E1300" s="27"/>
      <c r="G1300" s="27" t="s">
        <v>40</v>
      </c>
      <c r="H1300" s="40"/>
      <c r="J1300" s="27">
        <f>IFERROR(INDEX('كشف عمال'!$P$4:$P$175,MATCH($O1295,'كشف عمال'!A$4:A$175,0)),"")</f>
        <v>0</v>
      </c>
      <c r="K1300" s="27" t="s">
        <v>34</v>
      </c>
      <c r="L1300" s="31"/>
      <c r="M1300" s="39"/>
      <c r="N1300" s="27"/>
      <c r="O1300" s="27" t="s">
        <v>31</v>
      </c>
      <c r="P1300" s="32"/>
      <c r="R1300" s="26">
        <f>IFERROR(INDEX('كشف عمال'!$I$4:$I$175,MATCH($O1295,'كشف عمال'!A$4:A$175,0)),"")</f>
        <v>0</v>
      </c>
      <c r="S1300" s="27" t="s">
        <v>26</v>
      </c>
    </row>
    <row r="1301" spans="1:19" x14ac:dyDescent="0.25">
      <c r="H1301" s="32"/>
      <c r="M1301" s="39"/>
      <c r="P1301" s="32"/>
      <c r="S1301" s="27"/>
    </row>
    <row r="1302" spans="1:19" x14ac:dyDescent="0.25">
      <c r="E1302" s="27"/>
      <c r="G1302" s="27" t="s">
        <v>41</v>
      </c>
      <c r="H1302" s="40"/>
      <c r="J1302" s="27">
        <v>0</v>
      </c>
      <c r="K1302" s="27" t="s">
        <v>35</v>
      </c>
      <c r="L1302" s="40"/>
      <c r="N1302" s="27">
        <v>0</v>
      </c>
      <c r="O1302" s="27" t="s">
        <v>32</v>
      </c>
      <c r="P1302" s="32"/>
      <c r="R1302" s="26">
        <f>IFERROR(INDEX('كشف عمال'!$J$4:$J$175,MATCH($O1295,'كشف عمال'!A$4:A$175,0)),"")</f>
        <v>0</v>
      </c>
      <c r="S1302" s="27" t="s">
        <v>27</v>
      </c>
    </row>
    <row r="1303" spans="1:19" x14ac:dyDescent="0.25">
      <c r="H1303" s="32"/>
      <c r="L1303" s="32"/>
      <c r="P1303" s="32"/>
    </row>
    <row r="1304" spans="1:19" x14ac:dyDescent="0.25">
      <c r="E1304" s="27"/>
      <c r="G1304" s="27" t="s">
        <v>42</v>
      </c>
      <c r="H1304" s="40"/>
      <c r="J1304" s="26">
        <f>IFERROR(INDEX('كشف عمال'!$O$4:$O$175,MATCH($O1295,'كشف عمال'!A$4:A$175,0)),"")</f>
        <v>0</v>
      </c>
      <c r="K1304" s="27" t="s">
        <v>36</v>
      </c>
      <c r="L1304" s="31"/>
      <c r="M1304" s="38"/>
      <c r="N1304" s="27">
        <v>2121</v>
      </c>
      <c r="O1304" s="27" t="s">
        <v>33</v>
      </c>
      <c r="P1304" s="32"/>
      <c r="R1304" s="26">
        <f>IFERROR(INDEX('كشف عمال'!$K$4:$K$175,MATCH($O1295,'كشف عمال'!A$4:A$175,0)),"")</f>
        <v>0</v>
      </c>
      <c r="S1304" s="27" t="s">
        <v>28</v>
      </c>
    </row>
    <row r="1305" spans="1:19" ht="15.75" thickBot="1" x14ac:dyDescent="0.3">
      <c r="B1305" s="31"/>
      <c r="D1305" s="31"/>
      <c r="E1305" s="45"/>
      <c r="F1305" s="31"/>
      <c r="G1305" s="31"/>
      <c r="H1305" s="32"/>
      <c r="I1305" s="31"/>
      <c r="J1305" s="31"/>
      <c r="K1305" s="31"/>
      <c r="L1305" s="31"/>
      <c r="M1305" s="41"/>
      <c r="N1305" s="36"/>
      <c r="O1305" s="31"/>
      <c r="P1305" s="33"/>
      <c r="R1305" s="31"/>
      <c r="S1305" s="31"/>
    </row>
    <row r="1306" spans="1:19" ht="15.75" thickTop="1" x14ac:dyDescent="0.25">
      <c r="A1306" s="31"/>
      <c r="B1306" s="31"/>
      <c r="C1306" s="31"/>
      <c r="D1306" s="31"/>
      <c r="E1306" s="44"/>
      <c r="F1306" s="31"/>
      <c r="G1306" s="44"/>
      <c r="H1306" s="32"/>
      <c r="I1306" s="39"/>
      <c r="J1306" s="44"/>
      <c r="K1306" s="31"/>
      <c r="L1306" s="31"/>
      <c r="M1306" s="43"/>
      <c r="N1306" s="37"/>
      <c r="O1306" s="35"/>
      <c r="P1306" s="32"/>
    </row>
    <row r="1307" spans="1:19" x14ac:dyDescent="0.25">
      <c r="E1307" s="27"/>
      <c r="G1307" s="27" t="s">
        <v>43</v>
      </c>
      <c r="H1307" s="40"/>
      <c r="J1307" s="27">
        <v>0</v>
      </c>
      <c r="K1307" s="27" t="s">
        <v>37</v>
      </c>
      <c r="L1307" s="31"/>
      <c r="M1307" s="39"/>
      <c r="N1307" s="27">
        <f>IFERROR(INDEX('كشف عمال'!$E$4:$E$175,MATCH($O1295,'كشف عمال'!A$4:A$175,0))*IFERROR(INDEX('كشف عمال'!$U$4:$U$175,MATCH($O1295,'كشف عمال'!A$4:A$175,0)),""),"")</f>
        <v>0</v>
      </c>
      <c r="O1307" s="27" t="s">
        <v>3</v>
      </c>
      <c r="P1307" s="32"/>
      <c r="R1307" s="26">
        <f>IFERROR(INDEX('كشف عمال'!$L$4:$L$175,MATCH($O1295,'كشف عمال'!A$4:A$175,0)),"")</f>
        <v>0</v>
      </c>
      <c r="S1307" s="27" t="s">
        <v>29</v>
      </c>
    </row>
    <row r="1308" spans="1:19" x14ac:dyDescent="0.25">
      <c r="H1308" s="32"/>
      <c r="M1308" s="39"/>
      <c r="P1308" s="32"/>
    </row>
    <row r="1309" spans="1:19" x14ac:dyDescent="0.25">
      <c r="H1309" s="32"/>
      <c r="J1309" s="60">
        <f>IFERROR(INDEX('كشف عمال'!$R$4:$R$175,MATCH($O1295,'كشف عمال'!$A$4:$A$175,0)),"")</f>
        <v>0</v>
      </c>
      <c r="K1309" s="27" t="s">
        <v>38</v>
      </c>
      <c r="L1309" s="31"/>
      <c r="M1309" s="38"/>
      <c r="N1309" s="61">
        <f>IFERROR(INDEX('كشف عمال'!$Q$4:$Q$175,MATCH($O1295,'كشف عمال'!$A$4:$A$175,0)),"")</f>
        <v>0</v>
      </c>
      <c r="O1309" s="27" t="s">
        <v>18</v>
      </c>
      <c r="P1309" s="32"/>
      <c r="R1309" s="26">
        <f>IFERROR(INDEX('كشف عمال'!$H$4:$H$175,MATCH($O1295,'كشف عمال'!A$4:A$175,0)),"")</f>
        <v>0</v>
      </c>
      <c r="S1309" s="27" t="s">
        <v>30</v>
      </c>
    </row>
    <row r="1310" spans="1:19" ht="15.75" thickBot="1" x14ac:dyDescent="0.3">
      <c r="H1310" s="32"/>
      <c r="L1310" s="32"/>
      <c r="P1310" s="32"/>
    </row>
    <row r="1311" spans="1:19" ht="15.75" thickTop="1" x14ac:dyDescent="0.25">
      <c r="H1311" s="32"/>
      <c r="I1311" s="37"/>
      <c r="J1311" s="35"/>
      <c r="K1311" s="35"/>
      <c r="L1311" s="37"/>
      <c r="M1311" s="39"/>
      <c r="P1311" s="32"/>
    </row>
    <row r="1312" spans="1:19" x14ac:dyDescent="0.25">
      <c r="H1312" s="32"/>
      <c r="J1312" s="26" t="str">
        <f>IFERROR(INDEX('كشف عمال'!$S$4:$S$175,MATCH($O1295,'كشف عمال'!A1308:A1479,0)),"")</f>
        <v/>
      </c>
      <c r="K1312" s="27" t="s">
        <v>39</v>
      </c>
      <c r="L1312" s="31"/>
      <c r="M1312" s="38"/>
      <c r="N1312" s="26">
        <f>IFERROR(INDEX('كشف عمال'!$N$4:$N$175,MATCH($O1295,'كشف عمال'!$A$4:$A$175,0)),"")</f>
        <v>0</v>
      </c>
      <c r="O1312" s="27" t="s">
        <v>15</v>
      </c>
      <c r="P1312" s="32"/>
    </row>
    <row r="1313" spans="1:19" ht="6" customHeight="1" thickBot="1" x14ac:dyDescent="0.3">
      <c r="A1313" s="34"/>
      <c r="B1313" s="34"/>
      <c r="C1313" s="34"/>
      <c r="D1313" s="34"/>
      <c r="E1313" s="34"/>
      <c r="F1313" s="34"/>
      <c r="G1313" s="34"/>
      <c r="H1313" s="33"/>
      <c r="I1313" s="34"/>
      <c r="J1313" s="34"/>
      <c r="K1313" s="34"/>
      <c r="L1313" s="34"/>
      <c r="M1313" s="41"/>
      <c r="N1313" s="34"/>
      <c r="O1313" s="34"/>
      <c r="P1313" s="33"/>
      <c r="Q1313" s="41"/>
      <c r="R1313" s="34"/>
      <c r="S1313" s="34"/>
    </row>
    <row r="1314" spans="1:19" ht="16.5" thickTop="1" thickBot="1" x14ac:dyDescent="0.3"/>
    <row r="1315" spans="1:19" ht="19.5" thickBot="1" x14ac:dyDescent="0.35">
      <c r="A1315" s="58">
        <f>IFERROR(INDEX('كشف عمال'!$D$4:$D$175,MATCH($O1315,'كشف عمال'!$A$4:$A$175,0)),"")</f>
        <v>0</v>
      </c>
      <c r="C1315" s="27" t="s">
        <v>19</v>
      </c>
      <c r="E1315" s="27" t="s">
        <v>23</v>
      </c>
      <c r="G1315" s="27" t="s">
        <v>20</v>
      </c>
      <c r="H1315" s="31"/>
      <c r="I1315" s="31"/>
      <c r="J1315" s="85" t="s">
        <v>21</v>
      </c>
      <c r="K1315" s="85"/>
      <c r="M1315" s="49" t="s">
        <v>22</v>
      </c>
      <c r="O1315" s="59">
        <f>O1295+1</f>
        <v>67</v>
      </c>
      <c r="P1315" s="31"/>
      <c r="R1315" s="27" t="s">
        <v>0</v>
      </c>
    </row>
    <row r="1317" spans="1:19" ht="15.75" x14ac:dyDescent="0.25">
      <c r="D1317" s="83">
        <f>IFERROR(INDEX('كشف عمال'!$C$4:$C$175,MATCH($O1315,'كشف عمال'!$A$4:$A$175,0)),"")</f>
        <v>0</v>
      </c>
      <c r="E1317" s="84"/>
      <c r="G1317" s="27" t="s">
        <v>24</v>
      </c>
      <c r="H1317" s="31"/>
      <c r="I1317" s="31"/>
      <c r="J1317" s="86">
        <f>IFERROR(INDEX('كشف عمال'!$B$4:$B$175,MATCH($O1315,'كشف عمال'!$A$4:$A$175,0)),"")</f>
        <v>0</v>
      </c>
      <c r="K1317" s="87"/>
      <c r="M1317" s="27" t="s">
        <v>1</v>
      </c>
      <c r="O1317" s="27">
        <v>1026</v>
      </c>
      <c r="P1317" s="31"/>
      <c r="Q1317" s="28"/>
      <c r="R1317" s="29" t="s">
        <v>25</v>
      </c>
      <c r="S1317" s="30"/>
    </row>
    <row r="1318" spans="1:19" ht="15.75" thickBot="1" x14ac:dyDescent="0.3">
      <c r="A1318" s="34"/>
      <c r="B1318" s="34"/>
      <c r="C1318" s="31"/>
      <c r="D1318" s="31"/>
      <c r="E1318" s="36"/>
      <c r="F1318" s="31"/>
      <c r="G1318" s="36"/>
      <c r="H1318" s="31"/>
      <c r="I1318" s="34"/>
      <c r="J1318" s="34"/>
      <c r="K1318" s="31"/>
      <c r="L1318" s="31"/>
      <c r="M1318" s="31"/>
      <c r="N1318" s="31"/>
      <c r="O1318" s="31"/>
      <c r="P1318" s="31"/>
      <c r="Q1318" s="31"/>
      <c r="R1318" s="31"/>
      <c r="S1318" s="36"/>
    </row>
    <row r="1319" spans="1:19" ht="15.75" thickTop="1" x14ac:dyDescent="0.25">
      <c r="A1319" s="31"/>
      <c r="B1319" s="31"/>
      <c r="C1319" s="37"/>
      <c r="D1319" s="37"/>
      <c r="F1319" s="37"/>
      <c r="H1319" s="42"/>
      <c r="K1319" s="35"/>
      <c r="L1319" s="42"/>
      <c r="M1319" s="43"/>
      <c r="N1319" s="35"/>
      <c r="O1319" s="35"/>
      <c r="P1319" s="42"/>
      <c r="Q1319" s="43"/>
      <c r="R1319" s="35"/>
    </row>
    <row r="1320" spans="1:19" x14ac:dyDescent="0.25">
      <c r="E1320" s="27"/>
      <c r="G1320" s="27" t="s">
        <v>40</v>
      </c>
      <c r="H1320" s="40"/>
      <c r="J1320" s="27">
        <f>IFERROR(INDEX('كشف عمال'!$P$4:$P$175,MATCH($O1315,'كشف عمال'!A$4:A$175,0)),"")</f>
        <v>0</v>
      </c>
      <c r="K1320" s="27" t="s">
        <v>34</v>
      </c>
      <c r="L1320" s="31"/>
      <c r="M1320" s="39"/>
      <c r="N1320" s="27"/>
      <c r="O1320" s="27" t="s">
        <v>31</v>
      </c>
      <c r="P1320" s="32"/>
      <c r="R1320" s="26">
        <f>IFERROR(INDEX('كشف عمال'!$I$4:$I$175,MATCH($O1315,'كشف عمال'!A$4:A$175,0)),"")</f>
        <v>0</v>
      </c>
      <c r="S1320" s="27" t="s">
        <v>26</v>
      </c>
    </row>
    <row r="1321" spans="1:19" x14ac:dyDescent="0.25">
      <c r="H1321" s="32"/>
      <c r="M1321" s="39"/>
      <c r="P1321" s="32"/>
      <c r="S1321" s="27"/>
    </row>
    <row r="1322" spans="1:19" x14ac:dyDescent="0.25">
      <c r="E1322" s="27"/>
      <c r="G1322" s="27" t="s">
        <v>41</v>
      </c>
      <c r="H1322" s="40"/>
      <c r="J1322" s="27">
        <v>0</v>
      </c>
      <c r="K1322" s="27" t="s">
        <v>35</v>
      </c>
      <c r="L1322" s="40"/>
      <c r="N1322" s="27">
        <v>0</v>
      </c>
      <c r="O1322" s="27" t="s">
        <v>32</v>
      </c>
      <c r="P1322" s="32"/>
      <c r="R1322" s="26">
        <f>IFERROR(INDEX('كشف عمال'!$J$4:$J$175,MATCH($O1315,'كشف عمال'!A$4:A$175,0)),"")</f>
        <v>0</v>
      </c>
      <c r="S1322" s="27" t="s">
        <v>27</v>
      </c>
    </row>
    <row r="1323" spans="1:19" x14ac:dyDescent="0.25">
      <c r="H1323" s="32"/>
      <c r="L1323" s="32"/>
      <c r="P1323" s="32"/>
    </row>
    <row r="1324" spans="1:19" x14ac:dyDescent="0.25">
      <c r="E1324" s="27"/>
      <c r="G1324" s="27" t="s">
        <v>42</v>
      </c>
      <c r="H1324" s="40"/>
      <c r="J1324" s="26">
        <f>IFERROR(INDEX('كشف عمال'!$O$4:$O$175,MATCH($O1315,'كشف عمال'!A$4:A$175,0)),"")</f>
        <v>0</v>
      </c>
      <c r="K1324" s="27" t="s">
        <v>36</v>
      </c>
      <c r="L1324" s="31"/>
      <c r="M1324" s="38"/>
      <c r="N1324" s="27">
        <v>2121</v>
      </c>
      <c r="O1324" s="27" t="s">
        <v>33</v>
      </c>
      <c r="P1324" s="32"/>
      <c r="R1324" s="26">
        <f>IFERROR(INDEX('كشف عمال'!$K$4:$K$175,MATCH($O1315,'كشف عمال'!A$4:A$175,0)),"")</f>
        <v>0</v>
      </c>
      <c r="S1324" s="27" t="s">
        <v>28</v>
      </c>
    </row>
    <row r="1325" spans="1:19" ht="15.75" thickBot="1" x14ac:dyDescent="0.3">
      <c r="B1325" s="31"/>
      <c r="D1325" s="31"/>
      <c r="E1325" s="45"/>
      <c r="F1325" s="31"/>
      <c r="G1325" s="31"/>
      <c r="H1325" s="32"/>
      <c r="I1325" s="31"/>
      <c r="J1325" s="31"/>
      <c r="K1325" s="31"/>
      <c r="L1325" s="31"/>
      <c r="M1325" s="41"/>
      <c r="N1325" s="36"/>
      <c r="O1325" s="31"/>
      <c r="P1325" s="33"/>
      <c r="R1325" s="31"/>
      <c r="S1325" s="31"/>
    </row>
    <row r="1326" spans="1:19" ht="15.75" thickTop="1" x14ac:dyDescent="0.25">
      <c r="A1326" s="31"/>
      <c r="B1326" s="31"/>
      <c r="C1326" s="31"/>
      <c r="D1326" s="31"/>
      <c r="E1326" s="44"/>
      <c r="F1326" s="31"/>
      <c r="G1326" s="44"/>
      <c r="H1326" s="32"/>
      <c r="I1326" s="39"/>
      <c r="J1326" s="44"/>
      <c r="K1326" s="31"/>
      <c r="L1326" s="31"/>
      <c r="M1326" s="43"/>
      <c r="N1326" s="37"/>
      <c r="O1326" s="35"/>
      <c r="P1326" s="32"/>
    </row>
    <row r="1327" spans="1:19" x14ac:dyDescent="0.25">
      <c r="E1327" s="27"/>
      <c r="G1327" s="27" t="s">
        <v>43</v>
      </c>
      <c r="H1327" s="40"/>
      <c r="J1327" s="27">
        <v>0</v>
      </c>
      <c r="K1327" s="27" t="s">
        <v>37</v>
      </c>
      <c r="L1327" s="31"/>
      <c r="M1327" s="39"/>
      <c r="N1327" s="27">
        <f>IFERROR(INDEX('كشف عمال'!$E$4:$E$175,MATCH($O1315,'كشف عمال'!A$4:A$175,0))*IFERROR(INDEX('كشف عمال'!$U$4:$U$175,MATCH($O1315,'كشف عمال'!A$4:A$175,0)),""),"")</f>
        <v>0</v>
      </c>
      <c r="O1327" s="27" t="s">
        <v>3</v>
      </c>
      <c r="P1327" s="32"/>
      <c r="R1327" s="26">
        <f>IFERROR(INDEX('كشف عمال'!$L$4:$L$175,MATCH($O1315,'كشف عمال'!A$4:A$175,0)),"")</f>
        <v>0</v>
      </c>
      <c r="S1327" s="27" t="s">
        <v>29</v>
      </c>
    </row>
    <row r="1328" spans="1:19" x14ac:dyDescent="0.25">
      <c r="H1328" s="32"/>
      <c r="M1328" s="39"/>
      <c r="P1328" s="32"/>
    </row>
    <row r="1329" spans="1:19" x14ac:dyDescent="0.25">
      <c r="H1329" s="32"/>
      <c r="J1329" s="60">
        <f>IFERROR(INDEX('كشف عمال'!$R$4:$R$175,MATCH($O1315,'كشف عمال'!$A$4:$A$175,0)),"")</f>
        <v>0</v>
      </c>
      <c r="K1329" s="27" t="s">
        <v>38</v>
      </c>
      <c r="L1329" s="31"/>
      <c r="M1329" s="38"/>
      <c r="N1329" s="61">
        <f>IFERROR(INDEX('كشف عمال'!$Q$4:$Q$175,MATCH($O1315,'كشف عمال'!$A$4:$A$175,0)),"")</f>
        <v>0</v>
      </c>
      <c r="O1329" s="27" t="s">
        <v>18</v>
      </c>
      <c r="P1329" s="32"/>
      <c r="R1329" s="26">
        <f>IFERROR(INDEX('كشف عمال'!$H$4:$H$175,MATCH($O1315,'كشف عمال'!A$4:A$175,0)),"")</f>
        <v>0</v>
      </c>
      <c r="S1329" s="27" t="s">
        <v>30</v>
      </c>
    </row>
    <row r="1330" spans="1:19" ht="15.75" thickBot="1" x14ac:dyDescent="0.3">
      <c r="H1330" s="32"/>
      <c r="L1330" s="32"/>
      <c r="P1330" s="32"/>
    </row>
    <row r="1331" spans="1:19" ht="15.75" thickTop="1" x14ac:dyDescent="0.25">
      <c r="H1331" s="32"/>
      <c r="I1331" s="37"/>
      <c r="J1331" s="35"/>
      <c r="K1331" s="35"/>
      <c r="L1331" s="37"/>
      <c r="M1331" s="39"/>
      <c r="P1331" s="32"/>
    </row>
    <row r="1332" spans="1:19" x14ac:dyDescent="0.25">
      <c r="H1332" s="32"/>
      <c r="J1332" s="26" t="str">
        <f>IFERROR(INDEX('كشف عمال'!$S$4:$S$175,MATCH($O1315,'كشف عمال'!A1329:A1500,0)),"")</f>
        <v/>
      </c>
      <c r="K1332" s="27" t="s">
        <v>39</v>
      </c>
      <c r="L1332" s="31"/>
      <c r="M1332" s="38"/>
      <c r="N1332" s="26">
        <f>IFERROR(INDEX('كشف عمال'!$N$4:$N$175,MATCH($O1315,'كشف عمال'!$A$4:$A$175,0)),"")</f>
        <v>0</v>
      </c>
      <c r="O1332" s="27" t="s">
        <v>15</v>
      </c>
      <c r="P1332" s="32"/>
    </row>
    <row r="1333" spans="1:19" ht="7.5" customHeight="1" thickBot="1" x14ac:dyDescent="0.3">
      <c r="A1333" s="34"/>
      <c r="B1333" s="34"/>
      <c r="C1333" s="34"/>
      <c r="D1333" s="34"/>
      <c r="E1333" s="34"/>
      <c r="F1333" s="34"/>
      <c r="G1333" s="34"/>
      <c r="H1333" s="33"/>
      <c r="I1333" s="34"/>
      <c r="J1333" s="34"/>
      <c r="K1333" s="34"/>
      <c r="L1333" s="34"/>
      <c r="M1333" s="41"/>
      <c r="N1333" s="34"/>
      <c r="O1333" s="34"/>
      <c r="P1333" s="33"/>
      <c r="Q1333" s="41"/>
      <c r="R1333" s="34"/>
      <c r="S1333" s="34"/>
    </row>
    <row r="1334" spans="1:19" ht="16.5" thickTop="1" thickBot="1" x14ac:dyDescent="0.3">
      <c r="Q1334" s="37"/>
      <c r="S1334" s="37"/>
    </row>
    <row r="1335" spans="1:19" ht="19.5" thickBot="1" x14ac:dyDescent="0.35">
      <c r="A1335" s="58">
        <f>IFERROR(INDEX('كشف عمال'!$D$4:$D$175,MATCH($O1335,'كشف عمال'!$A$4:$A$175,0)),"")</f>
        <v>0</v>
      </c>
      <c r="C1335" s="27" t="s">
        <v>19</v>
      </c>
      <c r="E1335" s="27" t="s">
        <v>23</v>
      </c>
      <c r="G1335" s="27" t="s">
        <v>20</v>
      </c>
      <c r="H1335" s="31"/>
      <c r="I1335" s="31"/>
      <c r="J1335" s="85" t="s">
        <v>21</v>
      </c>
      <c r="K1335" s="85"/>
      <c r="M1335" s="49" t="s">
        <v>22</v>
      </c>
      <c r="O1335" s="59">
        <f>O1315+1</f>
        <v>68</v>
      </c>
      <c r="P1335" s="31"/>
      <c r="R1335" s="27" t="s">
        <v>0</v>
      </c>
    </row>
    <row r="1337" spans="1:19" ht="15.75" x14ac:dyDescent="0.25">
      <c r="D1337" s="83">
        <f>IFERROR(INDEX('كشف عمال'!$C$4:$C$175,MATCH($O1335,'كشف عمال'!$A$4:$A$175,0)),"")</f>
        <v>0</v>
      </c>
      <c r="E1337" s="84"/>
      <c r="G1337" s="27" t="s">
        <v>24</v>
      </c>
      <c r="H1337" s="31"/>
      <c r="I1337" s="31"/>
      <c r="J1337" s="86">
        <f>IFERROR(INDEX('كشف عمال'!$B$4:$B$175,MATCH($O1335,'كشف عمال'!$A$4:$A$175,0)),"")</f>
        <v>0</v>
      </c>
      <c r="K1337" s="87"/>
      <c r="M1337" s="27" t="s">
        <v>1</v>
      </c>
      <c r="O1337" s="27">
        <v>1026</v>
      </c>
      <c r="P1337" s="31"/>
      <c r="Q1337" s="28"/>
      <c r="R1337" s="29" t="s">
        <v>25</v>
      </c>
      <c r="S1337" s="30"/>
    </row>
    <row r="1338" spans="1:19" ht="15.75" thickBot="1" x14ac:dyDescent="0.3">
      <c r="A1338" s="34"/>
      <c r="B1338" s="34"/>
      <c r="C1338" s="31"/>
      <c r="D1338" s="31"/>
      <c r="E1338" s="36"/>
      <c r="F1338" s="31"/>
      <c r="G1338" s="36"/>
      <c r="H1338" s="31"/>
      <c r="I1338" s="34"/>
      <c r="J1338" s="34"/>
      <c r="K1338" s="31"/>
      <c r="L1338" s="31"/>
      <c r="M1338" s="31"/>
      <c r="N1338" s="31"/>
      <c r="O1338" s="31"/>
      <c r="P1338" s="31"/>
      <c r="Q1338" s="31"/>
      <c r="R1338" s="31"/>
      <c r="S1338" s="36"/>
    </row>
    <row r="1339" spans="1:19" ht="15.75" thickTop="1" x14ac:dyDescent="0.25">
      <c r="A1339" s="31"/>
      <c r="B1339" s="31"/>
      <c r="C1339" s="37"/>
      <c r="D1339" s="37"/>
      <c r="F1339" s="37"/>
      <c r="H1339" s="42"/>
      <c r="K1339" s="35"/>
      <c r="L1339" s="42"/>
      <c r="M1339" s="43"/>
      <c r="N1339" s="35"/>
      <c r="O1339" s="35"/>
      <c r="P1339" s="42"/>
      <c r="Q1339" s="43"/>
      <c r="R1339" s="35"/>
    </row>
    <row r="1340" spans="1:19" x14ac:dyDescent="0.25">
      <c r="E1340" s="27"/>
      <c r="G1340" s="27" t="s">
        <v>40</v>
      </c>
      <c r="H1340" s="40"/>
      <c r="J1340" s="27">
        <f>IFERROR(INDEX('كشف عمال'!$P$4:$P$175,MATCH($O1335,'كشف عمال'!A$4:A$175,0)),"")</f>
        <v>0</v>
      </c>
      <c r="K1340" s="27" t="s">
        <v>34</v>
      </c>
      <c r="L1340" s="31"/>
      <c r="M1340" s="39"/>
      <c r="N1340" s="27"/>
      <c r="O1340" s="27" t="s">
        <v>31</v>
      </c>
      <c r="P1340" s="32"/>
      <c r="R1340" s="26">
        <f>IFERROR(INDEX('كشف عمال'!$I$4:$I$175,MATCH($O1335,'كشف عمال'!A$4:A$175,0)),"")</f>
        <v>0</v>
      </c>
      <c r="S1340" s="27" t="s">
        <v>26</v>
      </c>
    </row>
    <row r="1341" spans="1:19" x14ac:dyDescent="0.25">
      <c r="H1341" s="32"/>
      <c r="M1341" s="39"/>
      <c r="P1341" s="32"/>
      <c r="S1341" s="27"/>
    </row>
    <row r="1342" spans="1:19" x14ac:dyDescent="0.25">
      <c r="E1342" s="27"/>
      <c r="G1342" s="27" t="s">
        <v>41</v>
      </c>
      <c r="H1342" s="40"/>
      <c r="J1342" s="27">
        <v>0</v>
      </c>
      <c r="K1342" s="27" t="s">
        <v>35</v>
      </c>
      <c r="L1342" s="40"/>
      <c r="N1342" s="27">
        <v>0</v>
      </c>
      <c r="O1342" s="27" t="s">
        <v>32</v>
      </c>
      <c r="P1342" s="32"/>
      <c r="R1342" s="26">
        <f>IFERROR(INDEX('كشف عمال'!$J$4:$J$175,MATCH($O1335,'كشف عمال'!A$4:A$175,0)),"")</f>
        <v>0</v>
      </c>
      <c r="S1342" s="27" t="s">
        <v>27</v>
      </c>
    </row>
    <row r="1343" spans="1:19" x14ac:dyDescent="0.25">
      <c r="H1343" s="32"/>
      <c r="L1343" s="32"/>
      <c r="P1343" s="32"/>
    </row>
    <row r="1344" spans="1:19" x14ac:dyDescent="0.25">
      <c r="E1344" s="27"/>
      <c r="G1344" s="27" t="s">
        <v>42</v>
      </c>
      <c r="H1344" s="40"/>
      <c r="J1344" s="26">
        <f>IFERROR(INDEX('كشف عمال'!$O$4:$O$175,MATCH($O1335,'كشف عمال'!A$4:A$175,0)),"")</f>
        <v>0</v>
      </c>
      <c r="K1344" s="27" t="s">
        <v>36</v>
      </c>
      <c r="L1344" s="31"/>
      <c r="M1344" s="38"/>
      <c r="N1344" s="27">
        <v>2121</v>
      </c>
      <c r="O1344" s="27" t="s">
        <v>33</v>
      </c>
      <c r="P1344" s="32"/>
      <c r="R1344" s="26">
        <f>IFERROR(INDEX('كشف عمال'!$K$4:$K$175,MATCH($O1335,'كشف عمال'!A$4:A$175,0)),"")</f>
        <v>0</v>
      </c>
      <c r="S1344" s="27" t="s">
        <v>28</v>
      </c>
    </row>
    <row r="1345" spans="1:19" ht="15.75" thickBot="1" x14ac:dyDescent="0.3">
      <c r="B1345" s="31"/>
      <c r="D1345" s="31"/>
      <c r="E1345" s="45"/>
      <c r="F1345" s="31"/>
      <c r="G1345" s="31"/>
      <c r="H1345" s="32"/>
      <c r="I1345" s="31"/>
      <c r="J1345" s="31"/>
      <c r="K1345" s="31"/>
      <c r="L1345" s="31"/>
      <c r="M1345" s="41"/>
      <c r="N1345" s="36"/>
      <c r="O1345" s="31"/>
      <c r="P1345" s="33"/>
      <c r="R1345" s="31"/>
      <c r="S1345" s="31"/>
    </row>
    <row r="1346" spans="1:19" ht="15.75" thickTop="1" x14ac:dyDescent="0.25">
      <c r="A1346" s="31"/>
      <c r="B1346" s="31"/>
      <c r="C1346" s="31"/>
      <c r="D1346" s="31"/>
      <c r="E1346" s="44"/>
      <c r="F1346" s="31"/>
      <c r="G1346" s="44"/>
      <c r="H1346" s="32"/>
      <c r="I1346" s="39"/>
      <c r="J1346" s="44"/>
      <c r="K1346" s="31"/>
      <c r="L1346" s="31"/>
      <c r="M1346" s="43"/>
      <c r="N1346" s="37"/>
      <c r="O1346" s="35"/>
      <c r="P1346" s="32"/>
    </row>
    <row r="1347" spans="1:19" x14ac:dyDescent="0.25">
      <c r="E1347" s="27"/>
      <c r="G1347" s="27" t="s">
        <v>43</v>
      </c>
      <c r="H1347" s="40"/>
      <c r="J1347" s="27">
        <v>0</v>
      </c>
      <c r="K1347" s="27" t="s">
        <v>37</v>
      </c>
      <c r="L1347" s="31"/>
      <c r="M1347" s="39"/>
      <c r="N1347" s="27">
        <f>IFERROR(INDEX('كشف عمال'!$E$4:$E$175,MATCH($O1335,'كشف عمال'!A$4:A$175,0))*IFERROR(INDEX('كشف عمال'!$U$4:$U$175,MATCH($O1335,'كشف عمال'!A$4:A$175,0)),""),"")</f>
        <v>0</v>
      </c>
      <c r="O1347" s="27" t="s">
        <v>3</v>
      </c>
      <c r="P1347" s="32"/>
      <c r="R1347" s="26">
        <f>IFERROR(INDEX('كشف عمال'!$L$4:$L$175,MATCH($O1335,'كشف عمال'!A$4:A$175,0)),"")</f>
        <v>0</v>
      </c>
      <c r="S1347" s="27" t="s">
        <v>29</v>
      </c>
    </row>
    <row r="1348" spans="1:19" x14ac:dyDescent="0.25">
      <c r="H1348" s="32"/>
      <c r="M1348" s="39"/>
      <c r="P1348" s="32"/>
    </row>
    <row r="1349" spans="1:19" x14ac:dyDescent="0.25">
      <c r="H1349" s="32"/>
      <c r="J1349" s="60">
        <f>IFERROR(INDEX('كشف عمال'!$R$4:$R$175,MATCH($O1335,'كشف عمال'!$A$4:$A$175,0)),"")</f>
        <v>0</v>
      </c>
      <c r="K1349" s="27" t="s">
        <v>38</v>
      </c>
      <c r="L1349" s="31"/>
      <c r="M1349" s="38"/>
      <c r="N1349" s="61">
        <f>IFERROR(INDEX('كشف عمال'!$Q$4:$Q$175,MATCH($O1335,'كشف عمال'!$A$4:$A$175,0)),"")</f>
        <v>0</v>
      </c>
      <c r="O1349" s="27" t="s">
        <v>18</v>
      </c>
      <c r="P1349" s="32"/>
      <c r="R1349" s="26">
        <f>IFERROR(INDEX('كشف عمال'!$H$4:$H$175,MATCH($O1335,'كشف عمال'!A$4:A$175,0)),"")</f>
        <v>0</v>
      </c>
      <c r="S1349" s="27" t="s">
        <v>30</v>
      </c>
    </row>
    <row r="1350" spans="1:19" ht="15.75" thickBot="1" x14ac:dyDescent="0.3">
      <c r="H1350" s="32"/>
      <c r="L1350" s="32"/>
      <c r="P1350" s="32"/>
    </row>
    <row r="1351" spans="1:19" ht="15.75" thickTop="1" x14ac:dyDescent="0.25">
      <c r="H1351" s="32"/>
      <c r="I1351" s="37"/>
      <c r="J1351" s="35"/>
      <c r="K1351" s="35"/>
      <c r="L1351" s="37"/>
      <c r="M1351" s="39"/>
      <c r="P1351" s="32"/>
    </row>
    <row r="1352" spans="1:19" x14ac:dyDescent="0.25">
      <c r="H1352" s="32"/>
      <c r="J1352" s="26" t="str">
        <f>IFERROR(INDEX('كشف عمال'!$S$4:$S$175,MATCH($O1335,'كشف عمال'!A1349:A1520,0)),"")</f>
        <v/>
      </c>
      <c r="K1352" s="27" t="s">
        <v>39</v>
      </c>
      <c r="L1352" s="31"/>
      <c r="M1352" s="38"/>
      <c r="N1352" s="26">
        <f>IFERROR(INDEX('كشف عمال'!$N$4:$N$175,MATCH($O1335,'كشف عمال'!$A$4:$A$175,0)),"")</f>
        <v>0</v>
      </c>
      <c r="O1352" s="27" t="s">
        <v>15</v>
      </c>
      <c r="P1352" s="32"/>
    </row>
    <row r="1353" spans="1:19" ht="5.25" customHeight="1" thickBot="1" x14ac:dyDescent="0.3">
      <c r="A1353" s="34"/>
      <c r="B1353" s="34"/>
      <c r="C1353" s="34"/>
      <c r="D1353" s="34"/>
      <c r="E1353" s="34"/>
      <c r="F1353" s="34"/>
      <c r="G1353" s="34"/>
      <c r="H1353" s="33"/>
      <c r="I1353" s="34"/>
      <c r="J1353" s="34"/>
      <c r="K1353" s="34"/>
      <c r="L1353" s="34"/>
      <c r="M1353" s="41"/>
      <c r="N1353" s="34"/>
      <c r="O1353" s="34"/>
      <c r="P1353" s="33"/>
      <c r="Q1353" s="41"/>
      <c r="R1353" s="34"/>
      <c r="S1353" s="34"/>
    </row>
    <row r="1354" spans="1:19" ht="16.5" thickTop="1" thickBot="1" x14ac:dyDescent="0.3">
      <c r="Q1354" s="37"/>
    </row>
    <row r="1355" spans="1:19" ht="19.5" thickBot="1" x14ac:dyDescent="0.35">
      <c r="A1355" s="58">
        <f>IFERROR(INDEX('كشف عمال'!$D$4:$D$175,MATCH($O1355,'كشف عمال'!$A$4:$A$175,0)),"")</f>
        <v>0</v>
      </c>
      <c r="C1355" s="27" t="s">
        <v>19</v>
      </c>
      <c r="E1355" s="27" t="s">
        <v>23</v>
      </c>
      <c r="G1355" s="27" t="s">
        <v>20</v>
      </c>
      <c r="H1355" s="31"/>
      <c r="I1355" s="31"/>
      <c r="J1355" s="85" t="s">
        <v>21</v>
      </c>
      <c r="K1355" s="85"/>
      <c r="M1355" s="49" t="s">
        <v>22</v>
      </c>
      <c r="O1355" s="59">
        <f>O1335+1</f>
        <v>69</v>
      </c>
      <c r="P1355" s="31"/>
      <c r="R1355" s="27" t="s">
        <v>0</v>
      </c>
    </row>
    <row r="1357" spans="1:19" ht="15.75" x14ac:dyDescent="0.25">
      <c r="D1357" s="83">
        <f>IFERROR(INDEX('كشف عمال'!$C$4:$C$175,MATCH($O1355,'كشف عمال'!$A$4:$A$175,0)),"")</f>
        <v>0</v>
      </c>
      <c r="E1357" s="84"/>
      <c r="G1357" s="27" t="s">
        <v>24</v>
      </c>
      <c r="H1357" s="31"/>
      <c r="I1357" s="31"/>
      <c r="J1357" s="86">
        <f>IFERROR(INDEX('كشف عمال'!$B$4:$B$175,MATCH($O1355,'كشف عمال'!$A$4:$A$175,0)),"")</f>
        <v>0</v>
      </c>
      <c r="K1357" s="87"/>
      <c r="M1357" s="27" t="s">
        <v>1</v>
      </c>
      <c r="O1357" s="27">
        <v>1026</v>
      </c>
      <c r="P1357" s="31"/>
      <c r="Q1357" s="28"/>
      <c r="R1357" s="29" t="s">
        <v>25</v>
      </c>
      <c r="S1357" s="30"/>
    </row>
    <row r="1358" spans="1:19" ht="15.75" thickBot="1" x14ac:dyDescent="0.3">
      <c r="A1358" s="34"/>
      <c r="B1358" s="34"/>
      <c r="C1358" s="31"/>
      <c r="D1358" s="31"/>
      <c r="E1358" s="36"/>
      <c r="F1358" s="31"/>
      <c r="G1358" s="36"/>
      <c r="H1358" s="31"/>
      <c r="I1358" s="34"/>
      <c r="J1358" s="34"/>
      <c r="K1358" s="31"/>
      <c r="L1358" s="31"/>
      <c r="M1358" s="31"/>
      <c r="N1358" s="31"/>
      <c r="O1358" s="31"/>
      <c r="P1358" s="31"/>
      <c r="Q1358" s="31"/>
      <c r="R1358" s="31"/>
      <c r="S1358" s="36"/>
    </row>
    <row r="1359" spans="1:19" ht="15.75" thickTop="1" x14ac:dyDescent="0.25">
      <c r="A1359" s="31"/>
      <c r="B1359" s="31"/>
      <c r="C1359" s="37"/>
      <c r="D1359" s="37"/>
      <c r="F1359" s="37"/>
      <c r="H1359" s="42"/>
      <c r="K1359" s="35"/>
      <c r="L1359" s="42"/>
      <c r="M1359" s="43"/>
      <c r="N1359" s="35"/>
      <c r="O1359" s="35"/>
      <c r="P1359" s="42"/>
      <c r="Q1359" s="43"/>
      <c r="R1359" s="35"/>
    </row>
    <row r="1360" spans="1:19" x14ac:dyDescent="0.25">
      <c r="E1360" s="27"/>
      <c r="G1360" s="27" t="s">
        <v>40</v>
      </c>
      <c r="H1360" s="40"/>
      <c r="J1360" s="27">
        <f>IFERROR(INDEX('كشف عمال'!$P$4:$P$175,MATCH($O1355,'كشف عمال'!A$4:A$175,0)),"")</f>
        <v>0</v>
      </c>
      <c r="K1360" s="27" t="s">
        <v>34</v>
      </c>
      <c r="L1360" s="31"/>
      <c r="M1360" s="39"/>
      <c r="N1360" s="27"/>
      <c r="O1360" s="27" t="s">
        <v>31</v>
      </c>
      <c r="P1360" s="32"/>
      <c r="R1360" s="26">
        <f>IFERROR(INDEX('كشف عمال'!$I$4:$I$175,MATCH($O1355,'كشف عمال'!A$4:A$175,0)),"")</f>
        <v>0</v>
      </c>
      <c r="S1360" s="27" t="s">
        <v>26</v>
      </c>
    </row>
    <row r="1361" spans="1:19" x14ac:dyDescent="0.25">
      <c r="H1361" s="32"/>
      <c r="M1361" s="39"/>
      <c r="P1361" s="32"/>
      <c r="S1361" s="27"/>
    </row>
    <row r="1362" spans="1:19" x14ac:dyDescent="0.25">
      <c r="E1362" s="27"/>
      <c r="G1362" s="27" t="s">
        <v>41</v>
      </c>
      <c r="H1362" s="40"/>
      <c r="J1362" s="27">
        <v>0</v>
      </c>
      <c r="K1362" s="27" t="s">
        <v>35</v>
      </c>
      <c r="L1362" s="40"/>
      <c r="N1362" s="27">
        <v>0</v>
      </c>
      <c r="O1362" s="27" t="s">
        <v>32</v>
      </c>
      <c r="P1362" s="32"/>
      <c r="R1362" s="26">
        <f>IFERROR(INDEX('كشف عمال'!$J$4:$J$175,MATCH($O1355,'كشف عمال'!A$4:A$175,0)),"")</f>
        <v>0</v>
      </c>
      <c r="S1362" s="27" t="s">
        <v>27</v>
      </c>
    </row>
    <row r="1363" spans="1:19" x14ac:dyDescent="0.25">
      <c r="H1363" s="32"/>
      <c r="L1363" s="32"/>
      <c r="P1363" s="32"/>
    </row>
    <row r="1364" spans="1:19" x14ac:dyDescent="0.25">
      <c r="E1364" s="27"/>
      <c r="G1364" s="27" t="s">
        <v>42</v>
      </c>
      <c r="H1364" s="40"/>
      <c r="J1364" s="26">
        <f>IFERROR(INDEX('كشف عمال'!$O$4:$O$175,MATCH($O1355,'كشف عمال'!A$4:A$175,0)),"")</f>
        <v>0</v>
      </c>
      <c r="K1364" s="27" t="s">
        <v>36</v>
      </c>
      <c r="L1364" s="31"/>
      <c r="M1364" s="38"/>
      <c r="N1364" s="27">
        <v>2121</v>
      </c>
      <c r="O1364" s="27" t="s">
        <v>33</v>
      </c>
      <c r="P1364" s="32"/>
      <c r="R1364" s="26">
        <f>IFERROR(INDEX('كشف عمال'!$K$4:$K$175,MATCH($O1355,'كشف عمال'!A$4:A$175,0)),"")</f>
        <v>0</v>
      </c>
      <c r="S1364" s="27" t="s">
        <v>28</v>
      </c>
    </row>
    <row r="1365" spans="1:19" ht="15.75" thickBot="1" x14ac:dyDescent="0.3">
      <c r="B1365" s="31"/>
      <c r="D1365" s="31"/>
      <c r="E1365" s="45"/>
      <c r="F1365" s="31"/>
      <c r="G1365" s="31"/>
      <c r="H1365" s="32"/>
      <c r="I1365" s="31"/>
      <c r="J1365" s="31"/>
      <c r="K1365" s="31"/>
      <c r="L1365" s="31"/>
      <c r="M1365" s="41"/>
      <c r="N1365" s="36"/>
      <c r="O1365" s="31"/>
      <c r="P1365" s="33"/>
      <c r="R1365" s="31"/>
      <c r="S1365" s="31"/>
    </row>
    <row r="1366" spans="1:19" ht="15.75" thickTop="1" x14ac:dyDescent="0.25">
      <c r="A1366" s="31"/>
      <c r="B1366" s="31"/>
      <c r="C1366" s="31"/>
      <c r="D1366" s="31"/>
      <c r="E1366" s="44"/>
      <c r="F1366" s="31"/>
      <c r="G1366" s="44"/>
      <c r="H1366" s="32"/>
      <c r="I1366" s="39"/>
      <c r="J1366" s="44"/>
      <c r="K1366" s="31"/>
      <c r="L1366" s="31"/>
      <c r="M1366" s="43"/>
      <c r="N1366" s="37"/>
      <c r="O1366" s="35"/>
      <c r="P1366" s="32"/>
    </row>
    <row r="1367" spans="1:19" x14ac:dyDescent="0.25">
      <c r="E1367" s="27"/>
      <c r="G1367" s="27" t="s">
        <v>43</v>
      </c>
      <c r="H1367" s="40"/>
      <c r="J1367" s="27">
        <v>0</v>
      </c>
      <c r="K1367" s="27" t="s">
        <v>37</v>
      </c>
      <c r="L1367" s="31"/>
      <c r="M1367" s="39"/>
      <c r="N1367" s="27">
        <f>IFERROR(INDEX('كشف عمال'!$E$4:$E$175,MATCH($O1355,'كشف عمال'!A$4:A$175,0))*IFERROR(INDEX('كشف عمال'!$U$4:$U$175,MATCH($O1355,'كشف عمال'!A$4:A$175,0)),""),"")</f>
        <v>0</v>
      </c>
      <c r="O1367" s="27" t="s">
        <v>3</v>
      </c>
      <c r="P1367" s="32"/>
      <c r="R1367" s="26">
        <f>IFERROR(INDEX('كشف عمال'!$L$4:$L$175,MATCH($O1355,'كشف عمال'!A$4:A$175,0)),"")</f>
        <v>0</v>
      </c>
      <c r="S1367" s="27" t="s">
        <v>29</v>
      </c>
    </row>
    <row r="1368" spans="1:19" x14ac:dyDescent="0.25">
      <c r="H1368" s="32"/>
      <c r="M1368" s="39"/>
      <c r="P1368" s="32"/>
    </row>
    <row r="1369" spans="1:19" x14ac:dyDescent="0.25">
      <c r="H1369" s="32"/>
      <c r="J1369" s="60">
        <f>IFERROR(INDEX('كشف عمال'!$R$4:$R$175,MATCH($O1355,'كشف عمال'!$A$4:$A$175,0)),"")</f>
        <v>0</v>
      </c>
      <c r="K1369" s="27" t="s">
        <v>38</v>
      </c>
      <c r="L1369" s="31"/>
      <c r="M1369" s="38"/>
      <c r="N1369" s="61">
        <f>IFERROR(INDEX('كشف عمال'!$Q$4:$Q$175,MATCH($O1355,'كشف عمال'!$A$4:$A$175,0)),"")</f>
        <v>0</v>
      </c>
      <c r="O1369" s="27" t="s">
        <v>18</v>
      </c>
      <c r="P1369" s="32"/>
      <c r="R1369" s="26">
        <f>IFERROR(INDEX('كشف عمال'!$H$4:$H$175,MATCH($O1355,'كشف عمال'!A$4:A$175,0)),"")</f>
        <v>0</v>
      </c>
      <c r="S1369" s="27" t="s">
        <v>30</v>
      </c>
    </row>
    <row r="1370" spans="1:19" ht="15.75" thickBot="1" x14ac:dyDescent="0.3">
      <c r="H1370" s="32"/>
      <c r="L1370" s="32"/>
      <c r="P1370" s="32"/>
    </row>
    <row r="1371" spans="1:19" ht="15.75" thickTop="1" x14ac:dyDescent="0.25">
      <c r="H1371" s="32"/>
      <c r="I1371" s="37"/>
      <c r="J1371" s="35"/>
      <c r="K1371" s="35"/>
      <c r="L1371" s="37"/>
      <c r="M1371" s="39"/>
      <c r="P1371" s="32"/>
    </row>
    <row r="1372" spans="1:19" x14ac:dyDescent="0.25">
      <c r="H1372" s="32"/>
      <c r="J1372" s="26" t="str">
        <f>IFERROR(INDEX('كشف عمال'!$S$4:$S$175,MATCH($O1355,'كشف عمال'!A1369:A1540,0)),"")</f>
        <v/>
      </c>
      <c r="K1372" s="27" t="s">
        <v>39</v>
      </c>
      <c r="L1372" s="31"/>
      <c r="M1372" s="38"/>
      <c r="N1372" s="26">
        <f>IFERROR(INDEX('كشف عمال'!$N$4:$N$175,MATCH($O1355,'كشف عمال'!$A$4:$A$175,0)),"")</f>
        <v>0</v>
      </c>
      <c r="O1372" s="27" t="s">
        <v>15</v>
      </c>
      <c r="P1372" s="32"/>
    </row>
    <row r="1373" spans="1:19" ht="7.5" customHeight="1" thickBot="1" x14ac:dyDescent="0.3">
      <c r="A1373" s="34"/>
      <c r="B1373" s="34"/>
      <c r="C1373" s="34"/>
      <c r="D1373" s="34"/>
      <c r="E1373" s="34"/>
      <c r="F1373" s="34"/>
      <c r="G1373" s="34"/>
      <c r="H1373" s="33"/>
      <c r="I1373" s="34"/>
      <c r="J1373" s="34"/>
      <c r="K1373" s="34"/>
      <c r="L1373" s="34"/>
      <c r="M1373" s="41"/>
      <c r="N1373" s="34"/>
      <c r="O1373" s="34"/>
      <c r="P1373" s="33"/>
      <c r="Q1373" s="41"/>
      <c r="R1373" s="34"/>
      <c r="S1373" s="34"/>
    </row>
    <row r="1374" spans="1:19" ht="16.5" thickTop="1" thickBot="1" x14ac:dyDescent="0.3"/>
    <row r="1375" spans="1:19" ht="19.5" thickBot="1" x14ac:dyDescent="0.35">
      <c r="A1375" s="58">
        <f>IFERROR(INDEX('كشف عمال'!$D$4:$D$175,MATCH($O1375,'كشف عمال'!$A$4:$A$175,0)),"")</f>
        <v>0</v>
      </c>
      <c r="C1375" s="27" t="s">
        <v>19</v>
      </c>
      <c r="E1375" s="27" t="s">
        <v>23</v>
      </c>
      <c r="G1375" s="27" t="s">
        <v>20</v>
      </c>
      <c r="H1375" s="31"/>
      <c r="I1375" s="31"/>
      <c r="J1375" s="85" t="s">
        <v>21</v>
      </c>
      <c r="K1375" s="85"/>
      <c r="M1375" s="49" t="s">
        <v>22</v>
      </c>
      <c r="O1375" s="59">
        <f>O1355+1</f>
        <v>70</v>
      </c>
      <c r="P1375" s="31"/>
      <c r="R1375" s="27" t="s">
        <v>0</v>
      </c>
    </row>
    <row r="1377" spans="1:19" ht="15.75" x14ac:dyDescent="0.25">
      <c r="D1377" s="83">
        <f>IFERROR(INDEX('كشف عمال'!$C$4:$C$175,MATCH($O1375,'كشف عمال'!$A$4:$A$175,0)),"")</f>
        <v>0</v>
      </c>
      <c r="E1377" s="84"/>
      <c r="G1377" s="27" t="s">
        <v>24</v>
      </c>
      <c r="H1377" s="31"/>
      <c r="I1377" s="31"/>
      <c r="J1377" s="86">
        <f>IFERROR(INDEX('كشف عمال'!$B$4:$B$175,MATCH($O1375,'كشف عمال'!$A$4:$A$175,0)),"")</f>
        <v>0</v>
      </c>
      <c r="K1377" s="87"/>
      <c r="M1377" s="27" t="s">
        <v>1</v>
      </c>
      <c r="O1377" s="27">
        <v>1026</v>
      </c>
      <c r="P1377" s="31"/>
      <c r="Q1377" s="28"/>
      <c r="R1377" s="29" t="s">
        <v>25</v>
      </c>
      <c r="S1377" s="30"/>
    </row>
    <row r="1378" spans="1:19" ht="15.75" thickBot="1" x14ac:dyDescent="0.3">
      <c r="A1378" s="34"/>
      <c r="B1378" s="34"/>
      <c r="C1378" s="31"/>
      <c r="D1378" s="31"/>
      <c r="E1378" s="36"/>
      <c r="F1378" s="31"/>
      <c r="G1378" s="36"/>
      <c r="H1378" s="31"/>
      <c r="I1378" s="34"/>
      <c r="J1378" s="34"/>
      <c r="K1378" s="31"/>
      <c r="L1378" s="31"/>
      <c r="M1378" s="31"/>
      <c r="N1378" s="31"/>
      <c r="O1378" s="31"/>
      <c r="P1378" s="31"/>
      <c r="Q1378" s="31"/>
      <c r="R1378" s="31"/>
      <c r="S1378" s="36"/>
    </row>
    <row r="1379" spans="1:19" ht="15.75" thickTop="1" x14ac:dyDescent="0.25">
      <c r="A1379" s="31"/>
      <c r="B1379" s="31"/>
      <c r="C1379" s="37"/>
      <c r="D1379" s="37"/>
      <c r="F1379" s="37"/>
      <c r="H1379" s="42"/>
      <c r="K1379" s="35"/>
      <c r="L1379" s="42"/>
      <c r="M1379" s="43"/>
      <c r="N1379" s="35"/>
      <c r="O1379" s="35"/>
      <c r="P1379" s="42"/>
      <c r="Q1379" s="43"/>
      <c r="R1379" s="35"/>
    </row>
    <row r="1380" spans="1:19" x14ac:dyDescent="0.25">
      <c r="E1380" s="27"/>
      <c r="G1380" s="27" t="s">
        <v>40</v>
      </c>
      <c r="H1380" s="40"/>
      <c r="J1380" s="27">
        <f>IFERROR(INDEX('كشف عمال'!$P$4:$P$175,MATCH($O1375,'كشف عمال'!A$4:A$175,0)),"")</f>
        <v>0</v>
      </c>
      <c r="K1380" s="27" t="s">
        <v>34</v>
      </c>
      <c r="L1380" s="31"/>
      <c r="M1380" s="39"/>
      <c r="N1380" s="27"/>
      <c r="O1380" s="27" t="s">
        <v>31</v>
      </c>
      <c r="P1380" s="32"/>
      <c r="R1380" s="26">
        <f>IFERROR(INDEX('كشف عمال'!$I$4:$I$175,MATCH($O1375,'كشف عمال'!A$4:A$175,0)),"")</f>
        <v>0</v>
      </c>
      <c r="S1380" s="27" t="s">
        <v>26</v>
      </c>
    </row>
    <row r="1381" spans="1:19" x14ac:dyDescent="0.25">
      <c r="H1381" s="32"/>
      <c r="M1381" s="39"/>
      <c r="P1381" s="32"/>
      <c r="S1381" s="27"/>
    </row>
    <row r="1382" spans="1:19" x14ac:dyDescent="0.25">
      <c r="E1382" s="27"/>
      <c r="G1382" s="27" t="s">
        <v>41</v>
      </c>
      <c r="H1382" s="40"/>
      <c r="J1382" s="27">
        <v>0</v>
      </c>
      <c r="K1382" s="27" t="s">
        <v>35</v>
      </c>
      <c r="L1382" s="40"/>
      <c r="N1382" s="27">
        <v>0</v>
      </c>
      <c r="O1382" s="27" t="s">
        <v>32</v>
      </c>
      <c r="P1382" s="32"/>
      <c r="R1382" s="26">
        <f>IFERROR(INDEX('كشف عمال'!$J$4:$J$175,MATCH($O1375,'كشف عمال'!A$4:A$175,0)),"")</f>
        <v>0</v>
      </c>
      <c r="S1382" s="27" t="s">
        <v>27</v>
      </c>
    </row>
    <row r="1383" spans="1:19" x14ac:dyDescent="0.25">
      <c r="H1383" s="32"/>
      <c r="L1383" s="32"/>
      <c r="P1383" s="32"/>
    </row>
    <row r="1384" spans="1:19" x14ac:dyDescent="0.25">
      <c r="E1384" s="27"/>
      <c r="G1384" s="27" t="s">
        <v>42</v>
      </c>
      <c r="H1384" s="40"/>
      <c r="J1384" s="26">
        <f>IFERROR(INDEX('كشف عمال'!$O$4:$O$175,MATCH($O1375,'كشف عمال'!A$4:A$175,0)),"")</f>
        <v>0</v>
      </c>
      <c r="K1384" s="27" t="s">
        <v>36</v>
      </c>
      <c r="L1384" s="31"/>
      <c r="M1384" s="38"/>
      <c r="N1384" s="27">
        <v>2121</v>
      </c>
      <c r="O1384" s="27" t="s">
        <v>33</v>
      </c>
      <c r="P1384" s="32"/>
      <c r="R1384" s="26">
        <f>IFERROR(INDEX('كشف عمال'!$K$4:$K$175,MATCH($O1375,'كشف عمال'!A$4:A$175,0)),"")</f>
        <v>0</v>
      </c>
      <c r="S1384" s="27" t="s">
        <v>28</v>
      </c>
    </row>
    <row r="1385" spans="1:19" ht="15.75" thickBot="1" x14ac:dyDescent="0.3">
      <c r="B1385" s="31"/>
      <c r="D1385" s="31"/>
      <c r="E1385" s="45"/>
      <c r="F1385" s="31"/>
      <c r="G1385" s="31"/>
      <c r="H1385" s="32"/>
      <c r="I1385" s="31"/>
      <c r="J1385" s="31"/>
      <c r="K1385" s="31"/>
      <c r="L1385" s="31"/>
      <c r="M1385" s="41"/>
      <c r="N1385" s="36"/>
      <c r="O1385" s="31"/>
      <c r="P1385" s="33"/>
      <c r="R1385" s="31"/>
      <c r="S1385" s="31"/>
    </row>
    <row r="1386" spans="1:19" ht="15.75" thickTop="1" x14ac:dyDescent="0.25">
      <c r="A1386" s="31"/>
      <c r="B1386" s="31"/>
      <c r="C1386" s="31"/>
      <c r="D1386" s="31"/>
      <c r="E1386" s="44"/>
      <c r="F1386" s="31"/>
      <c r="G1386" s="44"/>
      <c r="H1386" s="32"/>
      <c r="I1386" s="39"/>
      <c r="J1386" s="44"/>
      <c r="K1386" s="31"/>
      <c r="L1386" s="31"/>
      <c r="M1386" s="43"/>
      <c r="N1386" s="37"/>
      <c r="O1386" s="35"/>
      <c r="P1386" s="32"/>
    </row>
    <row r="1387" spans="1:19" x14ac:dyDescent="0.25">
      <c r="E1387" s="27"/>
      <c r="G1387" s="27" t="s">
        <v>43</v>
      </c>
      <c r="H1387" s="40"/>
      <c r="J1387" s="27">
        <v>0</v>
      </c>
      <c r="K1387" s="27" t="s">
        <v>37</v>
      </c>
      <c r="L1387" s="31"/>
      <c r="M1387" s="39"/>
      <c r="N1387" s="27">
        <f>IFERROR(INDEX('كشف عمال'!$E$4:$E$175,MATCH($O1375,'كشف عمال'!A$4:A$175,0))*IFERROR(INDEX('كشف عمال'!$U$4:$U$175,MATCH($O1375,'كشف عمال'!A$4:A$175,0)),""),"")</f>
        <v>0</v>
      </c>
      <c r="O1387" s="27" t="s">
        <v>3</v>
      </c>
      <c r="P1387" s="32"/>
      <c r="R1387" s="26">
        <f>IFERROR(INDEX('كشف عمال'!$L$4:$L$175,MATCH($O1375,'كشف عمال'!A$4:A$175,0)),"")</f>
        <v>0</v>
      </c>
      <c r="S1387" s="27" t="s">
        <v>29</v>
      </c>
    </row>
    <row r="1388" spans="1:19" x14ac:dyDescent="0.25">
      <c r="H1388" s="32"/>
      <c r="M1388" s="39"/>
      <c r="P1388" s="32"/>
    </row>
    <row r="1389" spans="1:19" x14ac:dyDescent="0.25">
      <c r="H1389" s="32"/>
      <c r="J1389" s="60">
        <f>IFERROR(INDEX('كشف عمال'!$R$4:$R$175,MATCH($O1375,'كشف عمال'!$A$4:$A$175,0)),"")</f>
        <v>0</v>
      </c>
      <c r="K1389" s="27" t="s">
        <v>38</v>
      </c>
      <c r="L1389" s="31"/>
      <c r="M1389" s="38"/>
      <c r="N1389" s="61">
        <f>IFERROR(INDEX('كشف عمال'!$Q$4:$Q$175,MATCH($O1375,'كشف عمال'!$A$4:$A$175,0)),"")</f>
        <v>0</v>
      </c>
      <c r="O1389" s="27" t="s">
        <v>18</v>
      </c>
      <c r="P1389" s="32"/>
      <c r="R1389" s="26">
        <f>IFERROR(INDEX('كشف عمال'!$H$4:$H$175,MATCH($O1375,'كشف عمال'!A$4:A$175,0)),"")</f>
        <v>0</v>
      </c>
      <c r="S1389" s="27" t="s">
        <v>30</v>
      </c>
    </row>
    <row r="1390" spans="1:19" ht="15.75" thickBot="1" x14ac:dyDescent="0.3">
      <c r="H1390" s="32"/>
      <c r="L1390" s="32"/>
      <c r="P1390" s="32"/>
    </row>
    <row r="1391" spans="1:19" ht="15.75" thickTop="1" x14ac:dyDescent="0.25">
      <c r="H1391" s="32"/>
      <c r="I1391" s="37"/>
      <c r="J1391" s="35"/>
      <c r="K1391" s="35"/>
      <c r="L1391" s="37"/>
      <c r="M1391" s="39"/>
      <c r="P1391" s="32"/>
    </row>
    <row r="1392" spans="1:19" x14ac:dyDescent="0.25">
      <c r="H1392" s="32"/>
      <c r="J1392" s="26" t="str">
        <f>IFERROR(INDEX('كشف عمال'!$S$4:$S$175,MATCH($O1375,'كشف عمال'!A1389:A1560,0)),"")</f>
        <v/>
      </c>
      <c r="K1392" s="27" t="s">
        <v>39</v>
      </c>
      <c r="L1392" s="31"/>
      <c r="M1392" s="38"/>
      <c r="N1392" s="26">
        <f>IFERROR(INDEX('كشف عمال'!$N$4:$N$175,MATCH($O1375,'كشف عمال'!$A$4:$A$175,0)),"")</f>
        <v>0</v>
      </c>
      <c r="O1392" s="27" t="s">
        <v>15</v>
      </c>
      <c r="P1392" s="32"/>
    </row>
    <row r="1393" spans="1:19" ht="8.25" customHeight="1" thickBot="1" x14ac:dyDescent="0.3">
      <c r="A1393" s="34"/>
      <c r="B1393" s="34"/>
      <c r="C1393" s="34"/>
      <c r="D1393" s="34"/>
      <c r="E1393" s="34"/>
      <c r="F1393" s="34"/>
      <c r="G1393" s="34"/>
      <c r="H1393" s="33"/>
      <c r="I1393" s="34"/>
      <c r="J1393" s="34"/>
      <c r="K1393" s="34"/>
      <c r="L1393" s="34"/>
      <c r="M1393" s="41"/>
      <c r="N1393" s="34"/>
      <c r="O1393" s="34"/>
      <c r="P1393" s="33"/>
      <c r="Q1393" s="41"/>
      <c r="R1393" s="34"/>
      <c r="S1393" s="34"/>
    </row>
    <row r="1394" spans="1:19" ht="16.5" thickTop="1" thickBot="1" x14ac:dyDescent="0.3">
      <c r="Q1394" s="37"/>
      <c r="S1394" s="37"/>
    </row>
    <row r="1395" spans="1:19" ht="19.5" thickBot="1" x14ac:dyDescent="0.35">
      <c r="A1395" s="58">
        <f>IFERROR(INDEX('كشف عمال'!$D$4:$D$175,MATCH($O1395,'كشف عمال'!$A$4:$A$175,0)),"")</f>
        <v>0</v>
      </c>
      <c r="C1395" s="27" t="s">
        <v>19</v>
      </c>
      <c r="E1395" s="27" t="s">
        <v>23</v>
      </c>
      <c r="G1395" s="27" t="s">
        <v>20</v>
      </c>
      <c r="H1395" s="31"/>
      <c r="I1395" s="31"/>
      <c r="J1395" s="85" t="s">
        <v>21</v>
      </c>
      <c r="K1395" s="85"/>
      <c r="M1395" s="49" t="s">
        <v>22</v>
      </c>
      <c r="O1395" s="59">
        <f>O1375+1</f>
        <v>71</v>
      </c>
      <c r="P1395" s="31"/>
      <c r="R1395" s="27" t="s">
        <v>0</v>
      </c>
    </row>
    <row r="1397" spans="1:19" ht="15.75" x14ac:dyDescent="0.25">
      <c r="D1397" s="83">
        <f>IFERROR(INDEX('كشف عمال'!$C$4:$C$175,MATCH($O1395,'كشف عمال'!$A$4:$A$175,0)),"")</f>
        <v>0</v>
      </c>
      <c r="E1397" s="84"/>
      <c r="G1397" s="27" t="s">
        <v>24</v>
      </c>
      <c r="H1397" s="31"/>
      <c r="I1397" s="31"/>
      <c r="J1397" s="86">
        <f>IFERROR(INDEX('كشف عمال'!$B$4:$B$175,MATCH($O1395,'كشف عمال'!$A$4:$A$175,0)),"")</f>
        <v>0</v>
      </c>
      <c r="K1397" s="87"/>
      <c r="M1397" s="27" t="s">
        <v>1</v>
      </c>
      <c r="O1397" s="27">
        <v>1026</v>
      </c>
      <c r="P1397" s="31"/>
      <c r="Q1397" s="28"/>
      <c r="R1397" s="29" t="s">
        <v>25</v>
      </c>
      <c r="S1397" s="30"/>
    </row>
    <row r="1398" spans="1:19" ht="15.75" thickBot="1" x14ac:dyDescent="0.3">
      <c r="A1398" s="34"/>
      <c r="B1398" s="34"/>
      <c r="C1398" s="31"/>
      <c r="D1398" s="31"/>
      <c r="E1398" s="36"/>
      <c r="F1398" s="31"/>
      <c r="G1398" s="36"/>
      <c r="H1398" s="31"/>
      <c r="I1398" s="34"/>
      <c r="J1398" s="34"/>
      <c r="K1398" s="31"/>
      <c r="L1398" s="31"/>
      <c r="M1398" s="31"/>
      <c r="N1398" s="31"/>
      <c r="O1398" s="31"/>
      <c r="P1398" s="31"/>
      <c r="Q1398" s="31"/>
      <c r="R1398" s="31"/>
      <c r="S1398" s="36"/>
    </row>
    <row r="1399" spans="1:19" ht="15.75" thickTop="1" x14ac:dyDescent="0.25">
      <c r="A1399" s="31"/>
      <c r="B1399" s="31"/>
      <c r="C1399" s="37"/>
      <c r="D1399" s="37"/>
      <c r="F1399" s="37"/>
      <c r="H1399" s="42"/>
      <c r="K1399" s="35"/>
      <c r="L1399" s="42"/>
      <c r="M1399" s="43"/>
      <c r="N1399" s="35"/>
      <c r="O1399" s="35"/>
      <c r="P1399" s="42"/>
      <c r="Q1399" s="43"/>
      <c r="R1399" s="35"/>
    </row>
    <row r="1400" spans="1:19" x14ac:dyDescent="0.25">
      <c r="E1400" s="27"/>
      <c r="G1400" s="27" t="s">
        <v>40</v>
      </c>
      <c r="H1400" s="40"/>
      <c r="J1400" s="27">
        <f>IFERROR(INDEX('كشف عمال'!$P$4:$P$175,MATCH($O1395,'كشف عمال'!A$4:A$175,0)),"")</f>
        <v>0</v>
      </c>
      <c r="K1400" s="27" t="s">
        <v>34</v>
      </c>
      <c r="L1400" s="31"/>
      <c r="M1400" s="39"/>
      <c r="N1400" s="27"/>
      <c r="O1400" s="27" t="s">
        <v>31</v>
      </c>
      <c r="P1400" s="32"/>
      <c r="R1400" s="26">
        <f>IFERROR(INDEX('كشف عمال'!$I$4:$I$175,MATCH($O1395,'كشف عمال'!A$4:A$175,0)),"")</f>
        <v>0</v>
      </c>
      <c r="S1400" s="27" t="s">
        <v>26</v>
      </c>
    </row>
    <row r="1401" spans="1:19" x14ac:dyDescent="0.25">
      <c r="H1401" s="32"/>
      <c r="M1401" s="39"/>
      <c r="P1401" s="32"/>
      <c r="S1401" s="27"/>
    </row>
    <row r="1402" spans="1:19" x14ac:dyDescent="0.25">
      <c r="E1402" s="27"/>
      <c r="G1402" s="27" t="s">
        <v>41</v>
      </c>
      <c r="H1402" s="40"/>
      <c r="J1402" s="27">
        <v>0</v>
      </c>
      <c r="K1402" s="27" t="s">
        <v>35</v>
      </c>
      <c r="L1402" s="40"/>
      <c r="N1402" s="27">
        <v>0</v>
      </c>
      <c r="O1402" s="27" t="s">
        <v>32</v>
      </c>
      <c r="P1402" s="32"/>
      <c r="R1402" s="26">
        <f>IFERROR(INDEX('كشف عمال'!$J$4:$J$175,MATCH($O1395,'كشف عمال'!A$4:A$175,0)),"")</f>
        <v>0</v>
      </c>
      <c r="S1402" s="27" t="s">
        <v>27</v>
      </c>
    </row>
    <row r="1403" spans="1:19" x14ac:dyDescent="0.25">
      <c r="H1403" s="32"/>
      <c r="L1403" s="32"/>
      <c r="P1403" s="32"/>
    </row>
    <row r="1404" spans="1:19" x14ac:dyDescent="0.25">
      <c r="E1404" s="27"/>
      <c r="G1404" s="27" t="s">
        <v>42</v>
      </c>
      <c r="H1404" s="40"/>
      <c r="J1404" s="26">
        <f>IFERROR(INDEX('كشف عمال'!$O$4:$O$175,MATCH($O1395,'كشف عمال'!A$4:A$175,0)),"")</f>
        <v>0</v>
      </c>
      <c r="K1404" s="27" t="s">
        <v>36</v>
      </c>
      <c r="L1404" s="31"/>
      <c r="M1404" s="38"/>
      <c r="N1404" s="27">
        <v>2121</v>
      </c>
      <c r="O1404" s="27" t="s">
        <v>33</v>
      </c>
      <c r="P1404" s="32"/>
      <c r="R1404" s="26">
        <f>IFERROR(INDEX('كشف عمال'!$K$4:$K$175,MATCH($O1395,'كشف عمال'!A$4:A$175,0)),"")</f>
        <v>0</v>
      </c>
      <c r="S1404" s="27" t="s">
        <v>28</v>
      </c>
    </row>
    <row r="1405" spans="1:19" ht="15.75" thickBot="1" x14ac:dyDescent="0.3">
      <c r="B1405" s="31"/>
      <c r="D1405" s="31"/>
      <c r="E1405" s="45"/>
      <c r="F1405" s="31"/>
      <c r="G1405" s="31"/>
      <c r="H1405" s="32"/>
      <c r="I1405" s="31"/>
      <c r="J1405" s="31"/>
      <c r="K1405" s="31"/>
      <c r="L1405" s="31"/>
      <c r="M1405" s="41"/>
      <c r="N1405" s="36"/>
      <c r="O1405" s="31"/>
      <c r="P1405" s="33"/>
      <c r="R1405" s="31"/>
      <c r="S1405" s="31"/>
    </row>
    <row r="1406" spans="1:19" ht="15.75" thickTop="1" x14ac:dyDescent="0.25">
      <c r="A1406" s="31"/>
      <c r="B1406" s="31"/>
      <c r="C1406" s="31"/>
      <c r="D1406" s="31"/>
      <c r="E1406" s="44"/>
      <c r="F1406" s="31"/>
      <c r="G1406" s="44"/>
      <c r="H1406" s="32"/>
      <c r="I1406" s="39"/>
      <c r="J1406" s="44"/>
      <c r="K1406" s="31"/>
      <c r="L1406" s="31"/>
      <c r="M1406" s="43"/>
      <c r="N1406" s="37"/>
      <c r="O1406" s="35"/>
      <c r="P1406" s="32"/>
    </row>
    <row r="1407" spans="1:19" x14ac:dyDescent="0.25">
      <c r="E1407" s="27"/>
      <c r="G1407" s="27" t="s">
        <v>43</v>
      </c>
      <c r="H1407" s="40"/>
      <c r="J1407" s="27">
        <v>0</v>
      </c>
      <c r="K1407" s="27" t="s">
        <v>37</v>
      </c>
      <c r="L1407" s="31"/>
      <c r="M1407" s="39"/>
      <c r="N1407" s="27">
        <f>IFERROR(INDEX('كشف عمال'!$E$4:$E$175,MATCH($O1395,'كشف عمال'!A$4:A$175,0))*IFERROR(INDEX('كشف عمال'!$U$4:$U$175,MATCH($O1395,'كشف عمال'!A$4:A$175,0)),""),"")</f>
        <v>0</v>
      </c>
      <c r="O1407" s="27" t="s">
        <v>3</v>
      </c>
      <c r="P1407" s="32"/>
      <c r="R1407" s="26">
        <f>IFERROR(INDEX('كشف عمال'!$L$4:$L$175,MATCH($O1395,'كشف عمال'!A$4:A$175,0)),"")</f>
        <v>0</v>
      </c>
      <c r="S1407" s="27" t="s">
        <v>29</v>
      </c>
    </row>
    <row r="1408" spans="1:19" x14ac:dyDescent="0.25">
      <c r="H1408" s="32"/>
      <c r="M1408" s="39"/>
      <c r="P1408" s="32"/>
    </row>
    <row r="1409" spans="1:19" x14ac:dyDescent="0.25">
      <c r="H1409" s="32"/>
      <c r="J1409" s="60">
        <f>IFERROR(INDEX('كشف عمال'!$R$4:$R$175,MATCH($O1395,'كشف عمال'!$A$4:$A$175,0)),"")</f>
        <v>0</v>
      </c>
      <c r="K1409" s="27" t="s">
        <v>38</v>
      </c>
      <c r="L1409" s="31"/>
      <c r="M1409" s="38"/>
      <c r="N1409" s="61">
        <f>IFERROR(INDEX('كشف عمال'!$Q$4:$Q$175,MATCH($O1395,'كشف عمال'!$A$4:$A$175,0)),"")</f>
        <v>0</v>
      </c>
      <c r="O1409" s="27" t="s">
        <v>18</v>
      </c>
      <c r="P1409" s="32"/>
      <c r="R1409" s="26">
        <f>IFERROR(INDEX('كشف عمال'!$H$4:$H$175,MATCH($O1395,'كشف عمال'!A$4:A$175,0)),"")</f>
        <v>0</v>
      </c>
      <c r="S1409" s="27" t="s">
        <v>30</v>
      </c>
    </row>
    <row r="1410" spans="1:19" ht="15.75" thickBot="1" x14ac:dyDescent="0.3">
      <c r="H1410" s="32"/>
      <c r="L1410" s="32"/>
      <c r="P1410" s="32"/>
    </row>
    <row r="1411" spans="1:19" ht="15.75" thickTop="1" x14ac:dyDescent="0.25">
      <c r="H1411" s="32"/>
      <c r="I1411" s="37"/>
      <c r="J1411" s="35"/>
      <c r="K1411" s="35"/>
      <c r="L1411" s="37"/>
      <c r="M1411" s="39"/>
      <c r="P1411" s="32"/>
    </row>
    <row r="1412" spans="1:19" x14ac:dyDescent="0.25">
      <c r="H1412" s="32"/>
      <c r="J1412" s="26" t="str">
        <f>IFERROR(INDEX('كشف عمال'!$S$4:$S$175,MATCH($O1395,'كشف عمال'!A1409:A1580,0)),"")</f>
        <v/>
      </c>
      <c r="K1412" s="27" t="s">
        <v>39</v>
      </c>
      <c r="L1412" s="31"/>
      <c r="M1412" s="38"/>
      <c r="N1412" s="26">
        <f>IFERROR(INDEX('كشف عمال'!$N$4:$N$175,MATCH($O1395,'كشف عمال'!$A$4:$A$175,0)),"")</f>
        <v>0</v>
      </c>
      <c r="O1412" s="27" t="s">
        <v>15</v>
      </c>
      <c r="P1412" s="32"/>
    </row>
    <row r="1413" spans="1:19" ht="9" customHeight="1" thickBot="1" x14ac:dyDescent="0.3">
      <c r="A1413" s="34"/>
      <c r="B1413" s="34"/>
      <c r="C1413" s="34"/>
      <c r="D1413" s="34"/>
      <c r="E1413" s="34"/>
      <c r="F1413" s="34"/>
      <c r="G1413" s="34"/>
      <c r="H1413" s="33"/>
      <c r="I1413" s="34"/>
      <c r="J1413" s="34"/>
      <c r="K1413" s="34"/>
      <c r="L1413" s="34"/>
      <c r="M1413" s="41"/>
      <c r="N1413" s="34"/>
      <c r="O1413" s="34"/>
      <c r="P1413" s="33"/>
      <c r="Q1413" s="41"/>
      <c r="R1413" s="34"/>
      <c r="S1413" s="34"/>
    </row>
    <row r="1414" spans="1:19" ht="16.5" thickTop="1" thickBot="1" x14ac:dyDescent="0.3">
      <c r="Q1414" s="37"/>
    </row>
    <row r="1415" spans="1:19" ht="19.5" thickBot="1" x14ac:dyDescent="0.35">
      <c r="A1415" s="58">
        <f>IFERROR(INDEX('كشف عمال'!$D$4:$D$175,MATCH($O1415,'كشف عمال'!$A$4:$A$175,0)),"")</f>
        <v>0</v>
      </c>
      <c r="C1415" s="27" t="s">
        <v>19</v>
      </c>
      <c r="E1415" s="27" t="s">
        <v>23</v>
      </c>
      <c r="G1415" s="27" t="s">
        <v>20</v>
      </c>
      <c r="H1415" s="31"/>
      <c r="I1415" s="31"/>
      <c r="J1415" s="85" t="s">
        <v>21</v>
      </c>
      <c r="K1415" s="85"/>
      <c r="M1415" s="49" t="s">
        <v>22</v>
      </c>
      <c r="O1415" s="59">
        <f>O1395+1</f>
        <v>72</v>
      </c>
      <c r="P1415" s="31"/>
      <c r="R1415" s="27" t="s">
        <v>0</v>
      </c>
    </row>
    <row r="1417" spans="1:19" ht="15.75" x14ac:dyDescent="0.25">
      <c r="D1417" s="83">
        <f>IFERROR(INDEX('كشف عمال'!$C$4:$C$175,MATCH($O1415,'كشف عمال'!$A$4:$A$175,0)),"")</f>
        <v>0</v>
      </c>
      <c r="E1417" s="84"/>
      <c r="G1417" s="27" t="s">
        <v>24</v>
      </c>
      <c r="H1417" s="31"/>
      <c r="I1417" s="31"/>
      <c r="J1417" s="86">
        <f>IFERROR(INDEX('كشف عمال'!$B$4:$B$175,MATCH($O1415,'كشف عمال'!$A$4:$A$175,0)),"")</f>
        <v>0</v>
      </c>
      <c r="K1417" s="87"/>
      <c r="M1417" s="27" t="s">
        <v>1</v>
      </c>
      <c r="O1417" s="27">
        <v>1026</v>
      </c>
      <c r="P1417" s="31"/>
      <c r="Q1417" s="28"/>
      <c r="R1417" s="29" t="s">
        <v>25</v>
      </c>
      <c r="S1417" s="30"/>
    </row>
    <row r="1418" spans="1:19" ht="15.75" thickBot="1" x14ac:dyDescent="0.3">
      <c r="A1418" s="34"/>
      <c r="B1418" s="34"/>
      <c r="C1418" s="31"/>
      <c r="D1418" s="31"/>
      <c r="E1418" s="36"/>
      <c r="F1418" s="31"/>
      <c r="G1418" s="36"/>
      <c r="H1418" s="31"/>
      <c r="I1418" s="34"/>
      <c r="J1418" s="34"/>
      <c r="K1418" s="31"/>
      <c r="L1418" s="31"/>
      <c r="M1418" s="31"/>
      <c r="N1418" s="31"/>
      <c r="O1418" s="31"/>
      <c r="P1418" s="31"/>
      <c r="Q1418" s="31"/>
      <c r="R1418" s="31"/>
      <c r="S1418" s="36"/>
    </row>
    <row r="1419" spans="1:19" ht="15.75" thickTop="1" x14ac:dyDescent="0.25">
      <c r="A1419" s="31"/>
      <c r="B1419" s="31"/>
      <c r="C1419" s="37"/>
      <c r="D1419" s="37"/>
      <c r="F1419" s="37"/>
      <c r="H1419" s="42"/>
      <c r="K1419" s="35"/>
      <c r="L1419" s="42"/>
      <c r="M1419" s="43"/>
      <c r="N1419" s="35"/>
      <c r="O1419" s="35"/>
      <c r="P1419" s="42"/>
      <c r="Q1419" s="43"/>
      <c r="R1419" s="35"/>
    </row>
    <row r="1420" spans="1:19" x14ac:dyDescent="0.25">
      <c r="E1420" s="27"/>
      <c r="G1420" s="27" t="s">
        <v>40</v>
      </c>
      <c r="H1420" s="40"/>
      <c r="J1420" s="27">
        <f>IFERROR(INDEX('كشف عمال'!$P$4:$P$175,MATCH($O1415,'كشف عمال'!A$4:A$175,0)),"")</f>
        <v>0</v>
      </c>
      <c r="K1420" s="27" t="s">
        <v>34</v>
      </c>
      <c r="L1420" s="31"/>
      <c r="M1420" s="39"/>
      <c r="N1420" s="27"/>
      <c r="O1420" s="27" t="s">
        <v>31</v>
      </c>
      <c r="P1420" s="32"/>
      <c r="R1420" s="26">
        <f>IFERROR(INDEX('كشف عمال'!$I$4:$I$175,MATCH($O1415,'كشف عمال'!A$4:A$175,0)),"")</f>
        <v>0</v>
      </c>
      <c r="S1420" s="27" t="s">
        <v>26</v>
      </c>
    </row>
    <row r="1421" spans="1:19" x14ac:dyDescent="0.25">
      <c r="H1421" s="32"/>
      <c r="M1421" s="39"/>
      <c r="P1421" s="32"/>
      <c r="S1421" s="27"/>
    </row>
    <row r="1422" spans="1:19" x14ac:dyDescent="0.25">
      <c r="E1422" s="27"/>
      <c r="G1422" s="27" t="s">
        <v>41</v>
      </c>
      <c r="H1422" s="40"/>
      <c r="J1422" s="27">
        <v>0</v>
      </c>
      <c r="K1422" s="27" t="s">
        <v>35</v>
      </c>
      <c r="L1422" s="40"/>
      <c r="N1422" s="27">
        <v>0</v>
      </c>
      <c r="O1422" s="27" t="s">
        <v>32</v>
      </c>
      <c r="P1422" s="32"/>
      <c r="R1422" s="26">
        <f>IFERROR(INDEX('كشف عمال'!$J$4:$J$175,MATCH($O1415,'كشف عمال'!A$4:A$175,0)),"")</f>
        <v>0</v>
      </c>
      <c r="S1422" s="27" t="s">
        <v>27</v>
      </c>
    </row>
    <row r="1423" spans="1:19" x14ac:dyDescent="0.25">
      <c r="H1423" s="32"/>
      <c r="L1423" s="32"/>
      <c r="P1423" s="32"/>
    </row>
    <row r="1424" spans="1:19" x14ac:dyDescent="0.25">
      <c r="E1424" s="27"/>
      <c r="G1424" s="27" t="s">
        <v>42</v>
      </c>
      <c r="H1424" s="40"/>
      <c r="J1424" s="26">
        <f>IFERROR(INDEX('كشف عمال'!$O$4:$O$175,MATCH($O1415,'كشف عمال'!A$4:A$175,0)),"")</f>
        <v>0</v>
      </c>
      <c r="K1424" s="27" t="s">
        <v>36</v>
      </c>
      <c r="L1424" s="31"/>
      <c r="M1424" s="38"/>
      <c r="N1424" s="27">
        <v>2121</v>
      </c>
      <c r="O1424" s="27" t="s">
        <v>33</v>
      </c>
      <c r="P1424" s="32"/>
      <c r="R1424" s="26">
        <f>IFERROR(INDEX('كشف عمال'!$K$4:$K$175,MATCH($O1415,'كشف عمال'!A$4:A$175,0)),"")</f>
        <v>0</v>
      </c>
      <c r="S1424" s="27" t="s">
        <v>28</v>
      </c>
    </row>
    <row r="1425" spans="1:19" ht="15.75" thickBot="1" x14ac:dyDescent="0.3">
      <c r="B1425" s="31"/>
      <c r="D1425" s="31"/>
      <c r="E1425" s="45"/>
      <c r="F1425" s="31"/>
      <c r="G1425" s="31"/>
      <c r="H1425" s="32"/>
      <c r="I1425" s="31"/>
      <c r="J1425" s="31"/>
      <c r="K1425" s="31"/>
      <c r="L1425" s="31"/>
      <c r="M1425" s="41"/>
      <c r="N1425" s="36"/>
      <c r="O1425" s="31"/>
      <c r="P1425" s="33"/>
      <c r="R1425" s="31"/>
      <c r="S1425" s="31"/>
    </row>
    <row r="1426" spans="1:19" ht="15.75" thickTop="1" x14ac:dyDescent="0.25">
      <c r="A1426" s="31"/>
      <c r="B1426" s="31"/>
      <c r="C1426" s="31"/>
      <c r="D1426" s="31"/>
      <c r="E1426" s="44"/>
      <c r="F1426" s="31"/>
      <c r="G1426" s="44"/>
      <c r="H1426" s="32"/>
      <c r="I1426" s="39"/>
      <c r="J1426" s="44"/>
      <c r="K1426" s="31"/>
      <c r="L1426" s="31"/>
      <c r="M1426" s="43"/>
      <c r="N1426" s="37"/>
      <c r="O1426" s="35"/>
      <c r="P1426" s="32"/>
    </row>
    <row r="1427" spans="1:19" x14ac:dyDescent="0.25">
      <c r="E1427" s="27"/>
      <c r="G1427" s="27" t="s">
        <v>43</v>
      </c>
      <c r="H1427" s="40"/>
      <c r="J1427" s="27">
        <v>0</v>
      </c>
      <c r="K1427" s="27" t="s">
        <v>37</v>
      </c>
      <c r="L1427" s="31"/>
      <c r="M1427" s="39"/>
      <c r="N1427" s="27">
        <f>IFERROR(INDEX('كشف عمال'!$E$4:$E$175,MATCH($O1415,'كشف عمال'!A$4:A$175,0))*IFERROR(INDEX('كشف عمال'!$U$4:$U$175,MATCH($O1415,'كشف عمال'!A$4:A$175,0)),""),"")</f>
        <v>0</v>
      </c>
      <c r="O1427" s="27" t="s">
        <v>3</v>
      </c>
      <c r="P1427" s="32"/>
      <c r="R1427" s="26">
        <f>IFERROR(INDEX('كشف عمال'!$L$4:$L$175,MATCH($O1415,'كشف عمال'!A$4:A$175,0)),"")</f>
        <v>0</v>
      </c>
      <c r="S1427" s="27" t="s">
        <v>29</v>
      </c>
    </row>
    <row r="1428" spans="1:19" x14ac:dyDescent="0.25">
      <c r="H1428" s="32"/>
      <c r="M1428" s="39"/>
      <c r="P1428" s="32"/>
    </row>
    <row r="1429" spans="1:19" x14ac:dyDescent="0.25">
      <c r="H1429" s="32"/>
      <c r="J1429" s="60">
        <f>IFERROR(INDEX('كشف عمال'!$R$4:$R$175,MATCH($O1415,'كشف عمال'!$A$4:$A$175,0)),"")</f>
        <v>0</v>
      </c>
      <c r="K1429" s="27" t="s">
        <v>38</v>
      </c>
      <c r="L1429" s="31"/>
      <c r="M1429" s="38"/>
      <c r="N1429" s="61">
        <f>IFERROR(INDEX('كشف عمال'!$Q$4:$Q$175,MATCH($O1415,'كشف عمال'!$A$4:$A$175,0)),"")</f>
        <v>0</v>
      </c>
      <c r="O1429" s="27" t="s">
        <v>18</v>
      </c>
      <c r="P1429" s="32"/>
      <c r="R1429" s="26">
        <f>IFERROR(INDEX('كشف عمال'!$H$4:$H$175,MATCH($O1415,'كشف عمال'!A$4:A$175,0)),"")</f>
        <v>0</v>
      </c>
      <c r="S1429" s="27" t="s">
        <v>30</v>
      </c>
    </row>
    <row r="1430" spans="1:19" ht="15.75" thickBot="1" x14ac:dyDescent="0.3">
      <c r="H1430" s="32"/>
      <c r="L1430" s="32"/>
      <c r="P1430" s="32"/>
    </row>
    <row r="1431" spans="1:19" ht="15.75" thickTop="1" x14ac:dyDescent="0.25">
      <c r="H1431" s="32"/>
      <c r="I1431" s="37"/>
      <c r="J1431" s="35"/>
      <c r="K1431" s="35"/>
      <c r="L1431" s="37"/>
      <c r="M1431" s="39"/>
      <c r="P1431" s="32"/>
    </row>
    <row r="1432" spans="1:19" x14ac:dyDescent="0.25">
      <c r="H1432" s="32"/>
      <c r="J1432" s="26" t="str">
        <f>IFERROR(INDEX('كشف عمال'!$S$4:$S$175,MATCH($O1415,'كشف عمال'!A1429:A1600,0)),"")</f>
        <v/>
      </c>
      <c r="K1432" s="27" t="s">
        <v>39</v>
      </c>
      <c r="L1432" s="31"/>
      <c r="M1432" s="38"/>
      <c r="N1432" s="26">
        <f>IFERROR(INDEX('كشف عمال'!$N$4:$N$175,MATCH($O1415,'كشف عمال'!$A$4:$A$175,0)),"")</f>
        <v>0</v>
      </c>
      <c r="O1432" s="27" t="s">
        <v>15</v>
      </c>
      <c r="P1432" s="32"/>
    </row>
    <row r="1433" spans="1:19" ht="8.25" customHeight="1" thickBot="1" x14ac:dyDescent="0.3">
      <c r="A1433" s="34"/>
      <c r="B1433" s="34"/>
      <c r="C1433" s="34"/>
      <c r="D1433" s="34"/>
      <c r="E1433" s="34"/>
      <c r="F1433" s="34"/>
      <c r="G1433" s="34"/>
      <c r="H1433" s="33"/>
      <c r="I1433" s="34"/>
      <c r="J1433" s="34"/>
      <c r="K1433" s="34"/>
      <c r="L1433" s="34"/>
      <c r="M1433" s="41"/>
      <c r="N1433" s="34"/>
      <c r="O1433" s="34"/>
      <c r="P1433" s="33"/>
      <c r="Q1433" s="41"/>
      <c r="R1433" s="34"/>
      <c r="S1433" s="34"/>
    </row>
    <row r="1434" spans="1:19" ht="16.5" thickTop="1" thickBot="1" x14ac:dyDescent="0.3"/>
    <row r="1435" spans="1:19" ht="19.5" thickBot="1" x14ac:dyDescent="0.35">
      <c r="A1435" s="58">
        <f>IFERROR(INDEX('كشف عمال'!$D$4:$D$175,MATCH($O1435,'كشف عمال'!$A$4:$A$175,0)),"")</f>
        <v>0</v>
      </c>
      <c r="C1435" s="27" t="s">
        <v>19</v>
      </c>
      <c r="E1435" s="27" t="s">
        <v>23</v>
      </c>
      <c r="G1435" s="27" t="s">
        <v>20</v>
      </c>
      <c r="H1435" s="31"/>
      <c r="I1435" s="31"/>
      <c r="J1435" s="85" t="s">
        <v>21</v>
      </c>
      <c r="K1435" s="85"/>
      <c r="M1435" s="49" t="s">
        <v>22</v>
      </c>
      <c r="O1435" s="59">
        <f>O1415+1</f>
        <v>73</v>
      </c>
      <c r="P1435" s="31"/>
      <c r="R1435" s="27" t="s">
        <v>0</v>
      </c>
    </row>
    <row r="1437" spans="1:19" ht="15.75" x14ac:dyDescent="0.25">
      <c r="D1437" s="83">
        <f>IFERROR(INDEX('كشف عمال'!$C$4:$C$175,MATCH($O1435,'كشف عمال'!$A$4:$A$175,0)),"")</f>
        <v>0</v>
      </c>
      <c r="E1437" s="84"/>
      <c r="G1437" s="27" t="s">
        <v>24</v>
      </c>
      <c r="H1437" s="31"/>
      <c r="I1437" s="31"/>
      <c r="J1437" s="86">
        <f>IFERROR(INDEX('كشف عمال'!$B$4:$B$175,MATCH($O1435,'كشف عمال'!$A$4:$A$175,0)),"")</f>
        <v>0</v>
      </c>
      <c r="K1437" s="87"/>
      <c r="M1437" s="27" t="s">
        <v>1</v>
      </c>
      <c r="O1437" s="27">
        <v>1026</v>
      </c>
      <c r="P1437" s="31"/>
      <c r="Q1437" s="28"/>
      <c r="R1437" s="29" t="s">
        <v>25</v>
      </c>
      <c r="S1437" s="30"/>
    </row>
    <row r="1438" spans="1:19" ht="15.75" thickBot="1" x14ac:dyDescent="0.3">
      <c r="A1438" s="34"/>
      <c r="B1438" s="34"/>
      <c r="C1438" s="31"/>
      <c r="D1438" s="31"/>
      <c r="E1438" s="36"/>
      <c r="F1438" s="31"/>
      <c r="G1438" s="36"/>
      <c r="H1438" s="31"/>
      <c r="I1438" s="34"/>
      <c r="J1438" s="34"/>
      <c r="K1438" s="31"/>
      <c r="L1438" s="31"/>
      <c r="M1438" s="31"/>
      <c r="N1438" s="31"/>
      <c r="O1438" s="31"/>
      <c r="P1438" s="31"/>
      <c r="Q1438" s="31"/>
      <c r="R1438" s="31"/>
      <c r="S1438" s="36"/>
    </row>
    <row r="1439" spans="1:19" ht="15.75" thickTop="1" x14ac:dyDescent="0.25">
      <c r="A1439" s="31"/>
      <c r="B1439" s="31"/>
      <c r="C1439" s="37"/>
      <c r="D1439" s="37"/>
      <c r="F1439" s="37"/>
      <c r="H1439" s="42"/>
      <c r="K1439" s="35"/>
      <c r="L1439" s="42"/>
      <c r="M1439" s="43"/>
      <c r="N1439" s="35"/>
      <c r="O1439" s="35"/>
      <c r="P1439" s="42"/>
      <c r="Q1439" s="43"/>
      <c r="R1439" s="35"/>
    </row>
    <row r="1440" spans="1:19" x14ac:dyDescent="0.25">
      <c r="E1440" s="27"/>
      <c r="G1440" s="27" t="s">
        <v>40</v>
      </c>
      <c r="H1440" s="40"/>
      <c r="J1440" s="27">
        <f>IFERROR(INDEX('كشف عمال'!$P$4:$P$175,MATCH($O1435,'كشف عمال'!A$4:A$175,0)),"")</f>
        <v>0</v>
      </c>
      <c r="K1440" s="27" t="s">
        <v>34</v>
      </c>
      <c r="L1440" s="31"/>
      <c r="M1440" s="39"/>
      <c r="N1440" s="27"/>
      <c r="O1440" s="27" t="s">
        <v>31</v>
      </c>
      <c r="P1440" s="32"/>
      <c r="R1440" s="26">
        <f>IFERROR(INDEX('كشف عمال'!$I$4:$I$175,MATCH($O1435,'كشف عمال'!A$4:A$175,0)),"")</f>
        <v>0</v>
      </c>
      <c r="S1440" s="27" t="s">
        <v>26</v>
      </c>
    </row>
    <row r="1441" spans="1:19" x14ac:dyDescent="0.25">
      <c r="H1441" s="32"/>
      <c r="M1441" s="39"/>
      <c r="P1441" s="32"/>
      <c r="S1441" s="27"/>
    </row>
    <row r="1442" spans="1:19" x14ac:dyDescent="0.25">
      <c r="E1442" s="27"/>
      <c r="G1442" s="27" t="s">
        <v>41</v>
      </c>
      <c r="H1442" s="40"/>
      <c r="J1442" s="27">
        <v>0</v>
      </c>
      <c r="K1442" s="27" t="s">
        <v>35</v>
      </c>
      <c r="L1442" s="40"/>
      <c r="N1442" s="27">
        <v>0</v>
      </c>
      <c r="O1442" s="27" t="s">
        <v>32</v>
      </c>
      <c r="P1442" s="32"/>
      <c r="R1442" s="26">
        <f>IFERROR(INDEX('كشف عمال'!$J$4:$J$175,MATCH($O1435,'كشف عمال'!A$4:A$175,0)),"")</f>
        <v>0</v>
      </c>
      <c r="S1442" s="27" t="s">
        <v>27</v>
      </c>
    </row>
    <row r="1443" spans="1:19" x14ac:dyDescent="0.25">
      <c r="H1443" s="32"/>
      <c r="L1443" s="32"/>
      <c r="P1443" s="32"/>
    </row>
    <row r="1444" spans="1:19" x14ac:dyDescent="0.25">
      <c r="E1444" s="27"/>
      <c r="G1444" s="27" t="s">
        <v>42</v>
      </c>
      <c r="H1444" s="40"/>
      <c r="J1444" s="26">
        <f>IFERROR(INDEX('كشف عمال'!$O$4:$O$175,MATCH($O1435,'كشف عمال'!A$4:A$175,0)),"")</f>
        <v>0</v>
      </c>
      <c r="K1444" s="27" t="s">
        <v>36</v>
      </c>
      <c r="L1444" s="31"/>
      <c r="M1444" s="38"/>
      <c r="N1444" s="27">
        <v>2121</v>
      </c>
      <c r="O1444" s="27" t="s">
        <v>33</v>
      </c>
      <c r="P1444" s="32"/>
      <c r="R1444" s="26">
        <f>IFERROR(INDEX('كشف عمال'!$K$4:$K$175,MATCH($O1435,'كشف عمال'!A$4:A$175,0)),"")</f>
        <v>0</v>
      </c>
      <c r="S1444" s="27" t="s">
        <v>28</v>
      </c>
    </row>
    <row r="1445" spans="1:19" ht="15.75" thickBot="1" x14ac:dyDescent="0.3">
      <c r="B1445" s="31"/>
      <c r="D1445" s="31"/>
      <c r="E1445" s="45"/>
      <c r="F1445" s="31"/>
      <c r="G1445" s="31"/>
      <c r="H1445" s="32"/>
      <c r="I1445" s="31"/>
      <c r="J1445" s="31"/>
      <c r="K1445" s="31"/>
      <c r="L1445" s="31"/>
      <c r="M1445" s="41"/>
      <c r="N1445" s="36"/>
      <c r="O1445" s="31"/>
      <c r="P1445" s="33"/>
      <c r="R1445" s="31"/>
      <c r="S1445" s="31"/>
    </row>
    <row r="1446" spans="1:19" ht="15.75" thickTop="1" x14ac:dyDescent="0.25">
      <c r="A1446" s="31"/>
      <c r="B1446" s="31"/>
      <c r="C1446" s="31"/>
      <c r="D1446" s="31"/>
      <c r="E1446" s="44"/>
      <c r="F1446" s="31"/>
      <c r="G1446" s="44"/>
      <c r="H1446" s="32"/>
      <c r="I1446" s="39"/>
      <c r="J1446" s="44"/>
      <c r="K1446" s="31"/>
      <c r="L1446" s="31"/>
      <c r="M1446" s="43"/>
      <c r="N1446" s="37"/>
      <c r="O1446" s="35"/>
      <c r="P1446" s="32"/>
    </row>
    <row r="1447" spans="1:19" x14ac:dyDescent="0.25">
      <c r="E1447" s="27"/>
      <c r="G1447" s="27" t="s">
        <v>43</v>
      </c>
      <c r="H1447" s="40"/>
      <c r="J1447" s="27">
        <v>0</v>
      </c>
      <c r="K1447" s="27" t="s">
        <v>37</v>
      </c>
      <c r="L1447" s="31"/>
      <c r="M1447" s="39"/>
      <c r="N1447" s="27">
        <f>IFERROR(INDEX('كشف عمال'!$E$4:$E$175,MATCH($O1435,'كشف عمال'!A$4:A$175,0))*IFERROR(INDEX('كشف عمال'!$U$4:$U$175,MATCH($O1435,'كشف عمال'!A$4:A$175,0)),""),"")</f>
        <v>0</v>
      </c>
      <c r="O1447" s="27" t="s">
        <v>3</v>
      </c>
      <c r="P1447" s="32"/>
      <c r="R1447" s="26">
        <f>IFERROR(INDEX('كشف عمال'!$L$4:$L$175,MATCH($O1435,'كشف عمال'!A$4:A$175,0)),"")</f>
        <v>0</v>
      </c>
      <c r="S1447" s="27" t="s">
        <v>29</v>
      </c>
    </row>
    <row r="1448" spans="1:19" x14ac:dyDescent="0.25">
      <c r="H1448" s="32"/>
      <c r="M1448" s="39"/>
      <c r="P1448" s="32"/>
    </row>
    <row r="1449" spans="1:19" x14ac:dyDescent="0.25">
      <c r="H1449" s="32"/>
      <c r="J1449" s="60">
        <f>IFERROR(INDEX('كشف عمال'!$R$4:$R$175,MATCH($O1435,'كشف عمال'!$A$4:$A$175,0)),"")</f>
        <v>0</v>
      </c>
      <c r="K1449" s="27" t="s">
        <v>38</v>
      </c>
      <c r="L1449" s="31"/>
      <c r="M1449" s="38"/>
      <c r="N1449" s="61">
        <f>IFERROR(INDEX('كشف عمال'!$Q$4:$Q$175,MATCH($O1435,'كشف عمال'!$A$4:$A$175,0)),"")</f>
        <v>0</v>
      </c>
      <c r="O1449" s="27" t="s">
        <v>18</v>
      </c>
      <c r="P1449" s="32"/>
      <c r="R1449" s="26">
        <f>IFERROR(INDEX('كشف عمال'!$H$4:$H$175,MATCH($O1435,'كشف عمال'!A$4:A$175,0)),"")</f>
        <v>0</v>
      </c>
      <c r="S1449" s="27" t="s">
        <v>30</v>
      </c>
    </row>
    <row r="1450" spans="1:19" ht="15.75" thickBot="1" x14ac:dyDescent="0.3">
      <c r="H1450" s="32"/>
      <c r="L1450" s="32"/>
      <c r="P1450" s="32"/>
    </row>
    <row r="1451" spans="1:19" ht="15.75" thickTop="1" x14ac:dyDescent="0.25">
      <c r="H1451" s="32"/>
      <c r="I1451" s="37"/>
      <c r="J1451" s="35"/>
      <c r="K1451" s="35"/>
      <c r="L1451" s="37"/>
      <c r="M1451" s="39"/>
      <c r="P1451" s="32"/>
    </row>
    <row r="1452" spans="1:19" x14ac:dyDescent="0.25">
      <c r="H1452" s="32"/>
      <c r="J1452" s="26" t="str">
        <f>IFERROR(INDEX('كشف عمال'!$S$4:$S$175,MATCH($O1435,'كشف عمال'!A1449:A1620,0)),"")</f>
        <v/>
      </c>
      <c r="K1452" s="27" t="s">
        <v>39</v>
      </c>
      <c r="L1452" s="31"/>
      <c r="M1452" s="38"/>
      <c r="N1452" s="26">
        <f>IFERROR(INDEX('كشف عمال'!$N$4:$N$175,MATCH($O1435,'كشف عمال'!$A$4:$A$175,0)),"")</f>
        <v>0</v>
      </c>
      <c r="O1452" s="27" t="s">
        <v>15</v>
      </c>
      <c r="P1452" s="32"/>
    </row>
    <row r="1453" spans="1:19" ht="5.25" customHeight="1" thickBot="1" x14ac:dyDescent="0.3">
      <c r="A1453" s="34"/>
      <c r="B1453" s="34"/>
      <c r="C1453" s="34"/>
      <c r="D1453" s="34"/>
      <c r="E1453" s="34"/>
      <c r="F1453" s="34"/>
      <c r="G1453" s="34"/>
      <c r="H1453" s="33"/>
      <c r="I1453" s="34"/>
      <c r="J1453" s="34"/>
      <c r="K1453" s="34"/>
      <c r="L1453" s="34"/>
      <c r="M1453" s="41"/>
      <c r="N1453" s="34"/>
      <c r="O1453" s="34"/>
      <c r="P1453" s="33"/>
      <c r="Q1453" s="41"/>
      <c r="R1453" s="34"/>
      <c r="S1453" s="34"/>
    </row>
    <row r="1454" spans="1:19" ht="16.5" thickTop="1" thickBot="1" x14ac:dyDescent="0.3">
      <c r="Q1454" s="37"/>
      <c r="S1454" s="37"/>
    </row>
    <row r="1455" spans="1:19" ht="19.5" thickBot="1" x14ac:dyDescent="0.35">
      <c r="A1455" s="58">
        <f>IFERROR(INDEX('كشف عمال'!$D$4:$D$175,MATCH($O1455,'كشف عمال'!$A$4:$A$175,0)),"")</f>
        <v>0</v>
      </c>
      <c r="C1455" s="27" t="s">
        <v>19</v>
      </c>
      <c r="E1455" s="27" t="s">
        <v>23</v>
      </c>
      <c r="G1455" s="27" t="s">
        <v>20</v>
      </c>
      <c r="H1455" s="31"/>
      <c r="I1455" s="31"/>
      <c r="J1455" s="85" t="s">
        <v>21</v>
      </c>
      <c r="K1455" s="85"/>
      <c r="M1455" s="49" t="s">
        <v>22</v>
      </c>
      <c r="O1455" s="59">
        <f>O1435+1</f>
        <v>74</v>
      </c>
      <c r="P1455" s="31"/>
      <c r="R1455" s="27" t="s">
        <v>0</v>
      </c>
    </row>
    <row r="1457" spans="1:19" ht="15.75" x14ac:dyDescent="0.25">
      <c r="D1457" s="83">
        <f>IFERROR(INDEX('كشف عمال'!$C$4:$C$175,MATCH($O1455,'كشف عمال'!$A$4:$A$175,0)),"")</f>
        <v>0</v>
      </c>
      <c r="E1457" s="84"/>
      <c r="G1457" s="27" t="s">
        <v>24</v>
      </c>
      <c r="H1457" s="31"/>
      <c r="I1457" s="31"/>
      <c r="J1457" s="86">
        <f>IFERROR(INDEX('كشف عمال'!$B$4:$B$175,MATCH($O1455,'كشف عمال'!$A$4:$A$175,0)),"")</f>
        <v>0</v>
      </c>
      <c r="K1457" s="87"/>
      <c r="M1457" s="27" t="s">
        <v>1</v>
      </c>
      <c r="O1457" s="27">
        <v>1026</v>
      </c>
      <c r="P1457" s="31"/>
      <c r="Q1457" s="28"/>
      <c r="R1457" s="29" t="s">
        <v>25</v>
      </c>
      <c r="S1457" s="30"/>
    </row>
    <row r="1458" spans="1:19" ht="15.75" thickBot="1" x14ac:dyDescent="0.3">
      <c r="A1458" s="34"/>
      <c r="B1458" s="34"/>
      <c r="C1458" s="31"/>
      <c r="D1458" s="31"/>
      <c r="E1458" s="36"/>
      <c r="F1458" s="31"/>
      <c r="G1458" s="36"/>
      <c r="H1458" s="31"/>
      <c r="I1458" s="34"/>
      <c r="J1458" s="34"/>
      <c r="K1458" s="31"/>
      <c r="L1458" s="31"/>
      <c r="M1458" s="31"/>
      <c r="N1458" s="31"/>
      <c r="O1458" s="31"/>
      <c r="P1458" s="31"/>
      <c r="Q1458" s="31"/>
      <c r="R1458" s="31"/>
      <c r="S1458" s="36"/>
    </row>
    <row r="1459" spans="1:19" ht="15.75" thickTop="1" x14ac:dyDescent="0.25">
      <c r="A1459" s="31"/>
      <c r="B1459" s="31"/>
      <c r="C1459" s="37"/>
      <c r="D1459" s="37"/>
      <c r="F1459" s="37"/>
      <c r="H1459" s="42"/>
      <c r="K1459" s="35"/>
      <c r="L1459" s="42"/>
      <c r="M1459" s="43"/>
      <c r="N1459" s="35"/>
      <c r="O1459" s="35"/>
      <c r="P1459" s="42"/>
      <c r="Q1459" s="43"/>
      <c r="R1459" s="35"/>
    </row>
    <row r="1460" spans="1:19" x14ac:dyDescent="0.25">
      <c r="E1460" s="27"/>
      <c r="G1460" s="27" t="s">
        <v>40</v>
      </c>
      <c r="H1460" s="40"/>
      <c r="J1460" s="27">
        <f>IFERROR(INDEX('كشف عمال'!$P$4:$P$175,MATCH($O1455,'كشف عمال'!A$4:A$175,0)),"")</f>
        <v>0</v>
      </c>
      <c r="K1460" s="27" t="s">
        <v>34</v>
      </c>
      <c r="L1460" s="31"/>
      <c r="M1460" s="39"/>
      <c r="N1460" s="27"/>
      <c r="O1460" s="27" t="s">
        <v>31</v>
      </c>
      <c r="P1460" s="32"/>
      <c r="R1460" s="26">
        <f>IFERROR(INDEX('كشف عمال'!$I$4:$I$175,MATCH($O1455,'كشف عمال'!A$4:A$175,0)),"")</f>
        <v>0</v>
      </c>
      <c r="S1460" s="27" t="s">
        <v>26</v>
      </c>
    </row>
    <row r="1461" spans="1:19" x14ac:dyDescent="0.25">
      <c r="H1461" s="32"/>
      <c r="M1461" s="39"/>
      <c r="P1461" s="32"/>
      <c r="S1461" s="27"/>
    </row>
    <row r="1462" spans="1:19" x14ac:dyDescent="0.25">
      <c r="E1462" s="27"/>
      <c r="G1462" s="27" t="s">
        <v>41</v>
      </c>
      <c r="H1462" s="40"/>
      <c r="J1462" s="27">
        <v>0</v>
      </c>
      <c r="K1462" s="27" t="s">
        <v>35</v>
      </c>
      <c r="L1462" s="40"/>
      <c r="N1462" s="27">
        <v>0</v>
      </c>
      <c r="O1462" s="27" t="s">
        <v>32</v>
      </c>
      <c r="P1462" s="32"/>
      <c r="R1462" s="26">
        <f>IFERROR(INDEX('كشف عمال'!$J$4:$J$175,MATCH($O1455,'كشف عمال'!A$4:A$175,0)),"")</f>
        <v>0</v>
      </c>
      <c r="S1462" s="27" t="s">
        <v>27</v>
      </c>
    </row>
    <row r="1463" spans="1:19" x14ac:dyDescent="0.25">
      <c r="H1463" s="32"/>
      <c r="L1463" s="32"/>
      <c r="P1463" s="32"/>
    </row>
    <row r="1464" spans="1:19" x14ac:dyDescent="0.25">
      <c r="E1464" s="27"/>
      <c r="G1464" s="27" t="s">
        <v>42</v>
      </c>
      <c r="H1464" s="40"/>
      <c r="J1464" s="26">
        <f>IFERROR(INDEX('كشف عمال'!$O$4:$O$175,MATCH($O1455,'كشف عمال'!A$4:A$175,0)),"")</f>
        <v>0</v>
      </c>
      <c r="K1464" s="27" t="s">
        <v>36</v>
      </c>
      <c r="L1464" s="31"/>
      <c r="M1464" s="38"/>
      <c r="N1464" s="27">
        <v>2121</v>
      </c>
      <c r="O1464" s="27" t="s">
        <v>33</v>
      </c>
      <c r="P1464" s="32"/>
      <c r="R1464" s="26">
        <f>IFERROR(INDEX('كشف عمال'!$K$4:$K$175,MATCH($O1455,'كشف عمال'!A$4:A$175,0)),"")</f>
        <v>0</v>
      </c>
      <c r="S1464" s="27" t="s">
        <v>28</v>
      </c>
    </row>
    <row r="1465" spans="1:19" ht="15.75" thickBot="1" x14ac:dyDescent="0.3">
      <c r="B1465" s="31"/>
      <c r="D1465" s="31"/>
      <c r="E1465" s="45"/>
      <c r="F1465" s="31"/>
      <c r="G1465" s="31"/>
      <c r="H1465" s="32"/>
      <c r="I1465" s="31"/>
      <c r="J1465" s="31"/>
      <c r="K1465" s="31"/>
      <c r="L1465" s="31"/>
      <c r="M1465" s="41"/>
      <c r="N1465" s="36"/>
      <c r="O1465" s="31"/>
      <c r="P1465" s="33"/>
      <c r="R1465" s="31"/>
      <c r="S1465" s="31"/>
    </row>
    <row r="1466" spans="1:19" ht="15.75" thickTop="1" x14ac:dyDescent="0.25">
      <c r="A1466" s="31"/>
      <c r="B1466" s="31"/>
      <c r="C1466" s="31"/>
      <c r="D1466" s="31"/>
      <c r="E1466" s="44"/>
      <c r="F1466" s="31"/>
      <c r="G1466" s="44"/>
      <c r="H1466" s="32"/>
      <c r="I1466" s="39"/>
      <c r="J1466" s="44"/>
      <c r="K1466" s="31"/>
      <c r="L1466" s="31"/>
      <c r="M1466" s="43"/>
      <c r="N1466" s="37"/>
      <c r="O1466" s="35"/>
      <c r="P1466" s="32"/>
    </row>
    <row r="1467" spans="1:19" x14ac:dyDescent="0.25">
      <c r="E1467" s="27"/>
      <c r="G1467" s="27" t="s">
        <v>43</v>
      </c>
      <c r="H1467" s="40"/>
      <c r="J1467" s="27">
        <v>0</v>
      </c>
      <c r="K1467" s="27" t="s">
        <v>37</v>
      </c>
      <c r="L1467" s="31"/>
      <c r="M1467" s="39"/>
      <c r="N1467" s="27">
        <f>IFERROR(INDEX('كشف عمال'!$E$4:$E$175,MATCH($O1455,'كشف عمال'!A$4:A$175,0))*IFERROR(INDEX('كشف عمال'!$U$4:$U$175,MATCH($O1455,'كشف عمال'!A$4:A$175,0)),""),"")</f>
        <v>0</v>
      </c>
      <c r="O1467" s="27" t="s">
        <v>3</v>
      </c>
      <c r="P1467" s="32"/>
      <c r="R1467" s="26">
        <f>IFERROR(INDEX('كشف عمال'!$L$4:$L$175,MATCH($O1455,'كشف عمال'!A$4:A$175,0)),"")</f>
        <v>0</v>
      </c>
      <c r="S1467" s="27" t="s">
        <v>29</v>
      </c>
    </row>
    <row r="1468" spans="1:19" x14ac:dyDescent="0.25">
      <c r="H1468" s="32"/>
      <c r="M1468" s="39"/>
      <c r="P1468" s="32"/>
    </row>
    <row r="1469" spans="1:19" x14ac:dyDescent="0.25">
      <c r="H1469" s="32"/>
      <c r="J1469" s="60">
        <f>IFERROR(INDEX('كشف عمال'!$R$4:$R$175,MATCH($O1455,'كشف عمال'!$A$4:$A$175,0)),"")</f>
        <v>0</v>
      </c>
      <c r="K1469" s="27" t="s">
        <v>38</v>
      </c>
      <c r="L1469" s="31"/>
      <c r="M1469" s="38"/>
      <c r="N1469" s="61">
        <f>IFERROR(INDEX('كشف عمال'!$Q$4:$Q$175,MATCH($O1455,'كشف عمال'!$A$4:$A$175,0)),"")</f>
        <v>0</v>
      </c>
      <c r="O1469" s="27" t="s">
        <v>18</v>
      </c>
      <c r="P1469" s="32"/>
      <c r="R1469" s="26">
        <f>IFERROR(INDEX('كشف عمال'!$H$4:$H$175,MATCH($O1455,'كشف عمال'!A$4:A$175,0)),"")</f>
        <v>0</v>
      </c>
      <c r="S1469" s="27" t="s">
        <v>30</v>
      </c>
    </row>
    <row r="1470" spans="1:19" ht="15.75" thickBot="1" x14ac:dyDescent="0.3">
      <c r="H1470" s="32"/>
      <c r="L1470" s="32"/>
      <c r="P1470" s="32"/>
    </row>
    <row r="1471" spans="1:19" ht="15.75" thickTop="1" x14ac:dyDescent="0.25">
      <c r="H1471" s="32"/>
      <c r="I1471" s="37"/>
      <c r="J1471" s="35"/>
      <c r="K1471" s="35"/>
      <c r="L1471" s="37"/>
      <c r="M1471" s="39"/>
      <c r="P1471" s="32"/>
    </row>
    <row r="1472" spans="1:19" x14ac:dyDescent="0.25">
      <c r="H1472" s="32"/>
      <c r="J1472" s="26" t="str">
        <f>IFERROR(INDEX('كشف عمال'!$S$4:$S$175,MATCH($O1455,'كشف عمال'!A1469:A1640,0)),"")</f>
        <v/>
      </c>
      <c r="K1472" s="27" t="s">
        <v>39</v>
      </c>
      <c r="L1472" s="31"/>
      <c r="M1472" s="38"/>
      <c r="N1472" s="26">
        <f>IFERROR(INDEX('كشف عمال'!$N$4:$N$175,MATCH($O1455,'كشف عمال'!$A$4:$A$175,0)),"")</f>
        <v>0</v>
      </c>
      <c r="O1472" s="27" t="s">
        <v>15</v>
      </c>
      <c r="P1472" s="32"/>
    </row>
    <row r="1473" spans="1:19" ht="8.25" customHeight="1" thickBot="1" x14ac:dyDescent="0.3">
      <c r="A1473" s="34"/>
      <c r="B1473" s="34"/>
      <c r="C1473" s="34"/>
      <c r="D1473" s="34"/>
      <c r="E1473" s="34"/>
      <c r="F1473" s="34"/>
      <c r="G1473" s="34"/>
      <c r="H1473" s="33"/>
      <c r="I1473" s="34"/>
      <c r="J1473" s="34"/>
      <c r="K1473" s="34"/>
      <c r="L1473" s="34"/>
      <c r="M1473" s="41"/>
      <c r="N1473" s="34"/>
      <c r="O1473" s="34"/>
      <c r="P1473" s="33"/>
      <c r="Q1473" s="41"/>
      <c r="R1473" s="34"/>
      <c r="S1473" s="34"/>
    </row>
    <row r="1474" spans="1:19" ht="16.5" thickTop="1" thickBot="1" x14ac:dyDescent="0.3">
      <c r="Q1474" s="37"/>
    </row>
    <row r="1475" spans="1:19" ht="19.5" thickBot="1" x14ac:dyDescent="0.35">
      <c r="A1475" s="58">
        <f>IFERROR(INDEX('كشف عمال'!$D$4:$D$175,MATCH($O1475,'كشف عمال'!$A$4:$A$175,0)),"")</f>
        <v>0</v>
      </c>
      <c r="C1475" s="27" t="s">
        <v>19</v>
      </c>
      <c r="E1475" s="27" t="s">
        <v>23</v>
      </c>
      <c r="G1475" s="27" t="s">
        <v>20</v>
      </c>
      <c r="H1475" s="31"/>
      <c r="I1475" s="31"/>
      <c r="J1475" s="85" t="s">
        <v>21</v>
      </c>
      <c r="K1475" s="85"/>
      <c r="M1475" s="49" t="s">
        <v>22</v>
      </c>
      <c r="O1475" s="59">
        <f>O1455+1</f>
        <v>75</v>
      </c>
      <c r="P1475" s="31"/>
      <c r="R1475" s="27" t="s">
        <v>0</v>
      </c>
    </row>
    <row r="1477" spans="1:19" ht="15.75" x14ac:dyDescent="0.25">
      <c r="D1477" s="83">
        <f>IFERROR(INDEX('كشف عمال'!$C$4:$C$175,MATCH($O1475,'كشف عمال'!$A$4:$A$175,0)),"")</f>
        <v>0</v>
      </c>
      <c r="E1477" s="84"/>
      <c r="G1477" s="27" t="s">
        <v>24</v>
      </c>
      <c r="H1477" s="31"/>
      <c r="I1477" s="31"/>
      <c r="J1477" s="86">
        <f>IFERROR(INDEX('كشف عمال'!$B$4:$B$175,MATCH($O1475,'كشف عمال'!$A$4:$A$175,0)),"")</f>
        <v>0</v>
      </c>
      <c r="K1477" s="87"/>
      <c r="M1477" s="27" t="s">
        <v>1</v>
      </c>
      <c r="O1477" s="27">
        <v>1026</v>
      </c>
      <c r="P1477" s="31"/>
      <c r="Q1477" s="28"/>
      <c r="R1477" s="29" t="s">
        <v>25</v>
      </c>
      <c r="S1477" s="30"/>
    </row>
    <row r="1478" spans="1:19" ht="15.75" thickBot="1" x14ac:dyDescent="0.3">
      <c r="A1478" s="34"/>
      <c r="B1478" s="34"/>
      <c r="C1478" s="31"/>
      <c r="D1478" s="31"/>
      <c r="E1478" s="36"/>
      <c r="F1478" s="31"/>
      <c r="G1478" s="36"/>
      <c r="H1478" s="31"/>
      <c r="I1478" s="34"/>
      <c r="J1478" s="34"/>
      <c r="K1478" s="31"/>
      <c r="L1478" s="31"/>
      <c r="M1478" s="31"/>
      <c r="N1478" s="31"/>
      <c r="O1478" s="31"/>
      <c r="P1478" s="31"/>
      <c r="Q1478" s="31"/>
      <c r="R1478" s="31"/>
      <c r="S1478" s="36"/>
    </row>
    <row r="1479" spans="1:19" ht="15.75" thickTop="1" x14ac:dyDescent="0.25">
      <c r="A1479" s="31"/>
      <c r="B1479" s="31"/>
      <c r="C1479" s="37"/>
      <c r="D1479" s="37"/>
      <c r="F1479" s="37"/>
      <c r="H1479" s="42"/>
      <c r="K1479" s="35"/>
      <c r="L1479" s="42"/>
      <c r="M1479" s="43"/>
      <c r="N1479" s="35"/>
      <c r="O1479" s="35"/>
      <c r="P1479" s="42"/>
      <c r="Q1479" s="43"/>
      <c r="R1479" s="35"/>
    </row>
    <row r="1480" spans="1:19" x14ac:dyDescent="0.25">
      <c r="E1480" s="27"/>
      <c r="G1480" s="27" t="s">
        <v>40</v>
      </c>
      <c r="H1480" s="40"/>
      <c r="J1480" s="27">
        <f>IFERROR(INDEX('كشف عمال'!$P$4:$P$175,MATCH($O1475,'كشف عمال'!A$4:A$175,0)),"")</f>
        <v>0</v>
      </c>
      <c r="K1480" s="27" t="s">
        <v>34</v>
      </c>
      <c r="L1480" s="31"/>
      <c r="M1480" s="39"/>
      <c r="N1480" s="27"/>
      <c r="O1480" s="27" t="s">
        <v>31</v>
      </c>
      <c r="P1480" s="32"/>
      <c r="R1480" s="26">
        <f>IFERROR(INDEX('كشف عمال'!$I$4:$I$175,MATCH($O1475,'كشف عمال'!A$4:A$175,0)),"")</f>
        <v>0</v>
      </c>
      <c r="S1480" s="27" t="s">
        <v>26</v>
      </c>
    </row>
    <row r="1481" spans="1:19" x14ac:dyDescent="0.25">
      <c r="H1481" s="32"/>
      <c r="M1481" s="39"/>
      <c r="P1481" s="32"/>
      <c r="S1481" s="27"/>
    </row>
    <row r="1482" spans="1:19" x14ac:dyDescent="0.25">
      <c r="E1482" s="27"/>
      <c r="G1482" s="27" t="s">
        <v>41</v>
      </c>
      <c r="H1482" s="40"/>
      <c r="J1482" s="27">
        <v>0</v>
      </c>
      <c r="K1482" s="27" t="s">
        <v>35</v>
      </c>
      <c r="L1482" s="40"/>
      <c r="N1482" s="27">
        <v>0</v>
      </c>
      <c r="O1482" s="27" t="s">
        <v>32</v>
      </c>
      <c r="P1482" s="32"/>
      <c r="R1482" s="26">
        <f>IFERROR(INDEX('كشف عمال'!$J$4:$J$175,MATCH($O1475,'كشف عمال'!A$4:A$175,0)),"")</f>
        <v>0</v>
      </c>
      <c r="S1482" s="27" t="s">
        <v>27</v>
      </c>
    </row>
    <row r="1483" spans="1:19" x14ac:dyDescent="0.25">
      <c r="H1483" s="32"/>
      <c r="L1483" s="32"/>
      <c r="P1483" s="32"/>
    </row>
    <row r="1484" spans="1:19" x14ac:dyDescent="0.25">
      <c r="E1484" s="27"/>
      <c r="G1484" s="27" t="s">
        <v>42</v>
      </c>
      <c r="H1484" s="40"/>
      <c r="J1484" s="26">
        <f>IFERROR(INDEX('كشف عمال'!$O$4:$O$175,MATCH($O1475,'كشف عمال'!A$4:A$175,0)),"")</f>
        <v>0</v>
      </c>
      <c r="K1484" s="27" t="s">
        <v>36</v>
      </c>
      <c r="L1484" s="31"/>
      <c r="M1484" s="38"/>
      <c r="N1484" s="27">
        <v>2121</v>
      </c>
      <c r="O1484" s="27" t="s">
        <v>33</v>
      </c>
      <c r="P1484" s="32"/>
      <c r="R1484" s="26">
        <f>IFERROR(INDEX('كشف عمال'!$K$4:$K$175,MATCH($O1475,'كشف عمال'!A$4:A$175,0)),"")</f>
        <v>0</v>
      </c>
      <c r="S1484" s="27" t="s">
        <v>28</v>
      </c>
    </row>
    <row r="1485" spans="1:19" ht="15.75" thickBot="1" x14ac:dyDescent="0.3">
      <c r="B1485" s="31"/>
      <c r="D1485" s="31"/>
      <c r="E1485" s="45"/>
      <c r="F1485" s="31"/>
      <c r="G1485" s="31"/>
      <c r="H1485" s="32"/>
      <c r="I1485" s="31"/>
      <c r="J1485" s="31"/>
      <c r="K1485" s="31"/>
      <c r="L1485" s="31"/>
      <c r="M1485" s="41"/>
      <c r="N1485" s="36"/>
      <c r="O1485" s="31"/>
      <c r="P1485" s="33"/>
      <c r="R1485" s="31"/>
      <c r="S1485" s="31"/>
    </row>
    <row r="1486" spans="1:19" ht="15.75" thickTop="1" x14ac:dyDescent="0.25">
      <c r="A1486" s="31"/>
      <c r="B1486" s="31"/>
      <c r="C1486" s="31"/>
      <c r="D1486" s="31"/>
      <c r="E1486" s="44"/>
      <c r="F1486" s="31"/>
      <c r="G1486" s="44"/>
      <c r="H1486" s="32"/>
      <c r="I1486" s="39"/>
      <c r="J1486" s="44"/>
      <c r="K1486" s="31"/>
      <c r="L1486" s="31"/>
      <c r="M1486" s="43"/>
      <c r="N1486" s="37"/>
      <c r="O1486" s="35"/>
      <c r="P1486" s="32"/>
    </row>
    <row r="1487" spans="1:19" x14ac:dyDescent="0.25">
      <c r="E1487" s="27"/>
      <c r="G1487" s="27" t="s">
        <v>43</v>
      </c>
      <c r="H1487" s="40"/>
      <c r="J1487" s="27">
        <v>0</v>
      </c>
      <c r="K1487" s="27" t="s">
        <v>37</v>
      </c>
      <c r="L1487" s="31"/>
      <c r="M1487" s="39"/>
      <c r="N1487" s="27">
        <f>IFERROR(INDEX('كشف عمال'!$E$4:$E$175,MATCH($O1475,'كشف عمال'!A$4:A$175,0))*IFERROR(INDEX('كشف عمال'!$U$4:$U$175,MATCH($O1475,'كشف عمال'!A$4:A$175,0)),""),"")</f>
        <v>0</v>
      </c>
      <c r="O1487" s="27" t="s">
        <v>3</v>
      </c>
      <c r="P1487" s="32"/>
      <c r="R1487" s="26">
        <f>IFERROR(INDEX('كشف عمال'!$L$4:$L$175,MATCH($O1475,'كشف عمال'!A$4:A$175,0)),"")</f>
        <v>0</v>
      </c>
      <c r="S1487" s="27" t="s">
        <v>29</v>
      </c>
    </row>
    <row r="1488" spans="1:19" x14ac:dyDescent="0.25">
      <c r="H1488" s="32"/>
      <c r="M1488" s="39"/>
      <c r="P1488" s="32"/>
    </row>
    <row r="1489" spans="1:19" x14ac:dyDescent="0.25">
      <c r="H1489" s="32"/>
      <c r="J1489" s="60">
        <f>IFERROR(INDEX('كشف عمال'!$R$4:$R$175,MATCH($O1475,'كشف عمال'!$A$4:$A$175,0)),"")</f>
        <v>0</v>
      </c>
      <c r="K1489" s="27" t="s">
        <v>38</v>
      </c>
      <c r="L1489" s="31"/>
      <c r="M1489" s="38"/>
      <c r="N1489" s="61">
        <f>IFERROR(INDEX('كشف عمال'!$Q$4:$Q$175,MATCH($O1475,'كشف عمال'!$A$4:$A$175,0)),"")</f>
        <v>0</v>
      </c>
      <c r="O1489" s="27" t="s">
        <v>18</v>
      </c>
      <c r="P1489" s="32"/>
      <c r="R1489" s="26">
        <f>IFERROR(INDEX('كشف عمال'!$H$4:$H$175,MATCH($O1475,'كشف عمال'!A$4:A$175,0)),"")</f>
        <v>0</v>
      </c>
      <c r="S1489" s="27" t="s">
        <v>30</v>
      </c>
    </row>
    <row r="1490" spans="1:19" ht="15.75" thickBot="1" x14ac:dyDescent="0.3">
      <c r="H1490" s="32"/>
      <c r="L1490" s="32"/>
      <c r="P1490" s="32"/>
    </row>
    <row r="1491" spans="1:19" ht="15.75" thickTop="1" x14ac:dyDescent="0.25">
      <c r="H1491" s="32"/>
      <c r="I1491" s="37"/>
      <c r="J1491" s="35"/>
      <c r="K1491" s="35"/>
      <c r="L1491" s="37"/>
      <c r="M1491" s="39"/>
      <c r="P1491" s="32"/>
    </row>
    <row r="1492" spans="1:19" x14ac:dyDescent="0.25">
      <c r="H1492" s="32"/>
      <c r="J1492" s="26" t="str">
        <f>IFERROR(INDEX('كشف عمال'!$S$4:$S$175,MATCH($O1475,'كشف عمال'!A1489:A1660,0)),"")</f>
        <v/>
      </c>
      <c r="K1492" s="27" t="s">
        <v>39</v>
      </c>
      <c r="L1492" s="31"/>
      <c r="M1492" s="38"/>
      <c r="N1492" s="26">
        <f>IFERROR(INDEX('كشف عمال'!$N$4:$N$175,MATCH($O1475,'كشف عمال'!$A$4:$A$175,0)),"")</f>
        <v>0</v>
      </c>
      <c r="O1492" s="27" t="s">
        <v>15</v>
      </c>
      <c r="P1492" s="32"/>
    </row>
    <row r="1493" spans="1:19" ht="9" customHeight="1" thickBot="1" x14ac:dyDescent="0.3">
      <c r="A1493" s="34"/>
      <c r="B1493" s="34"/>
      <c r="C1493" s="34"/>
      <c r="D1493" s="34"/>
      <c r="E1493" s="34"/>
      <c r="F1493" s="34"/>
      <c r="G1493" s="34"/>
      <c r="H1493" s="33"/>
      <c r="I1493" s="34"/>
      <c r="J1493" s="34"/>
      <c r="K1493" s="34"/>
      <c r="L1493" s="34"/>
      <c r="M1493" s="41"/>
      <c r="N1493" s="34"/>
      <c r="O1493" s="34"/>
      <c r="P1493" s="33"/>
      <c r="Q1493" s="41"/>
      <c r="R1493" s="34"/>
      <c r="S1493" s="34"/>
    </row>
    <row r="1494" spans="1:19" ht="16.5" thickTop="1" thickBot="1" x14ac:dyDescent="0.3"/>
    <row r="1495" spans="1:19" ht="19.5" thickBot="1" x14ac:dyDescent="0.35">
      <c r="A1495" s="58">
        <f>IFERROR(INDEX('كشف عمال'!$D$4:$D$175,MATCH($O1495,'كشف عمال'!$A$4:$A$175,0)),"")</f>
        <v>0</v>
      </c>
      <c r="C1495" s="27" t="s">
        <v>19</v>
      </c>
      <c r="E1495" s="27" t="s">
        <v>23</v>
      </c>
      <c r="G1495" s="27" t="s">
        <v>20</v>
      </c>
      <c r="H1495" s="31"/>
      <c r="I1495" s="31"/>
      <c r="J1495" s="85" t="s">
        <v>21</v>
      </c>
      <c r="K1495" s="85"/>
      <c r="M1495" s="49" t="s">
        <v>22</v>
      </c>
      <c r="O1495" s="59">
        <f>O1475+1</f>
        <v>76</v>
      </c>
      <c r="P1495" s="31"/>
      <c r="R1495" s="27" t="s">
        <v>0</v>
      </c>
    </row>
    <row r="1497" spans="1:19" ht="15.75" x14ac:dyDescent="0.25">
      <c r="D1497" s="83">
        <f>IFERROR(INDEX('كشف عمال'!$C$4:$C$175,MATCH($O1495,'كشف عمال'!$A$4:$A$175,0)),"")</f>
        <v>0</v>
      </c>
      <c r="E1497" s="84"/>
      <c r="G1497" s="27" t="s">
        <v>24</v>
      </c>
      <c r="H1497" s="31"/>
      <c r="I1497" s="31"/>
      <c r="J1497" s="86">
        <f>IFERROR(INDEX('كشف عمال'!$B$4:$B$175,MATCH($O1495,'كشف عمال'!$A$4:$A$175,0)),"")</f>
        <v>0</v>
      </c>
      <c r="K1497" s="87"/>
      <c r="M1497" s="27" t="s">
        <v>1</v>
      </c>
      <c r="O1497" s="27">
        <v>1026</v>
      </c>
      <c r="P1497" s="31"/>
      <c r="Q1497" s="28"/>
      <c r="R1497" s="29" t="s">
        <v>25</v>
      </c>
      <c r="S1497" s="30"/>
    </row>
    <row r="1498" spans="1:19" ht="15.75" thickBot="1" x14ac:dyDescent="0.3">
      <c r="A1498" s="34"/>
      <c r="B1498" s="34"/>
      <c r="C1498" s="31"/>
      <c r="D1498" s="31"/>
      <c r="E1498" s="36"/>
      <c r="F1498" s="31"/>
      <c r="G1498" s="36"/>
      <c r="H1498" s="31"/>
      <c r="I1498" s="34"/>
      <c r="J1498" s="34"/>
      <c r="K1498" s="31"/>
      <c r="L1498" s="31"/>
      <c r="M1498" s="31"/>
      <c r="N1498" s="31"/>
      <c r="O1498" s="31"/>
      <c r="P1498" s="31"/>
      <c r="Q1498" s="31"/>
      <c r="R1498" s="31"/>
      <c r="S1498" s="36"/>
    </row>
    <row r="1499" spans="1:19" ht="15.75" thickTop="1" x14ac:dyDescent="0.25">
      <c r="A1499" s="31"/>
      <c r="B1499" s="31"/>
      <c r="C1499" s="37"/>
      <c r="D1499" s="37"/>
      <c r="F1499" s="37"/>
      <c r="H1499" s="42"/>
      <c r="K1499" s="35"/>
      <c r="L1499" s="42"/>
      <c r="M1499" s="43"/>
      <c r="N1499" s="35"/>
      <c r="O1499" s="35"/>
      <c r="P1499" s="42"/>
      <c r="Q1499" s="43"/>
      <c r="R1499" s="35"/>
    </row>
    <row r="1500" spans="1:19" x14ac:dyDescent="0.25">
      <c r="E1500" s="27"/>
      <c r="G1500" s="27" t="s">
        <v>40</v>
      </c>
      <c r="H1500" s="40"/>
      <c r="J1500" s="27">
        <f>IFERROR(INDEX('كشف عمال'!$P$4:$P$175,MATCH($O1495,'كشف عمال'!A$4:A$175,0)),"")</f>
        <v>0</v>
      </c>
      <c r="K1500" s="27" t="s">
        <v>34</v>
      </c>
      <c r="L1500" s="31"/>
      <c r="M1500" s="39"/>
      <c r="N1500" s="27"/>
      <c r="O1500" s="27" t="s">
        <v>31</v>
      </c>
      <c r="P1500" s="32"/>
      <c r="R1500" s="26">
        <f>IFERROR(INDEX('كشف عمال'!$I$4:$I$175,MATCH($O1495,'كشف عمال'!A$4:A$175,0)),"")</f>
        <v>0</v>
      </c>
      <c r="S1500" s="27" t="s">
        <v>26</v>
      </c>
    </row>
    <row r="1501" spans="1:19" x14ac:dyDescent="0.25">
      <c r="H1501" s="32"/>
      <c r="M1501" s="39"/>
      <c r="P1501" s="32"/>
      <c r="S1501" s="27"/>
    </row>
    <row r="1502" spans="1:19" x14ac:dyDescent="0.25">
      <c r="E1502" s="27"/>
      <c r="G1502" s="27" t="s">
        <v>41</v>
      </c>
      <c r="H1502" s="40"/>
      <c r="J1502" s="27">
        <v>0</v>
      </c>
      <c r="K1502" s="27" t="s">
        <v>35</v>
      </c>
      <c r="L1502" s="40"/>
      <c r="N1502" s="27">
        <v>0</v>
      </c>
      <c r="O1502" s="27" t="s">
        <v>32</v>
      </c>
      <c r="P1502" s="32"/>
      <c r="R1502" s="26">
        <f>IFERROR(INDEX('كشف عمال'!$J$4:$J$175,MATCH($O1495,'كشف عمال'!A$4:A$175,0)),"")</f>
        <v>0</v>
      </c>
      <c r="S1502" s="27" t="s">
        <v>27</v>
      </c>
    </row>
    <row r="1503" spans="1:19" x14ac:dyDescent="0.25">
      <c r="H1503" s="32"/>
      <c r="L1503" s="32"/>
      <c r="P1503" s="32"/>
    </row>
    <row r="1504" spans="1:19" x14ac:dyDescent="0.25">
      <c r="E1504" s="27"/>
      <c r="G1504" s="27" t="s">
        <v>42</v>
      </c>
      <c r="H1504" s="40"/>
      <c r="J1504" s="26">
        <f>IFERROR(INDEX('كشف عمال'!$O$4:$O$175,MATCH($O1495,'كشف عمال'!A$4:A$175,0)),"")</f>
        <v>0</v>
      </c>
      <c r="K1504" s="27" t="s">
        <v>36</v>
      </c>
      <c r="L1504" s="31"/>
      <c r="M1504" s="38"/>
      <c r="N1504" s="27">
        <v>2121</v>
      </c>
      <c r="O1504" s="27" t="s">
        <v>33</v>
      </c>
      <c r="P1504" s="32"/>
      <c r="R1504" s="26">
        <f>IFERROR(INDEX('كشف عمال'!$K$4:$K$175,MATCH($O1495,'كشف عمال'!A$4:A$175,0)),"")</f>
        <v>0</v>
      </c>
      <c r="S1504" s="27" t="s">
        <v>28</v>
      </c>
    </row>
    <row r="1505" spans="1:19" ht="15.75" thickBot="1" x14ac:dyDescent="0.3">
      <c r="B1505" s="31"/>
      <c r="D1505" s="31"/>
      <c r="E1505" s="45"/>
      <c r="F1505" s="31"/>
      <c r="G1505" s="31"/>
      <c r="H1505" s="32"/>
      <c r="I1505" s="31"/>
      <c r="J1505" s="31"/>
      <c r="K1505" s="31"/>
      <c r="L1505" s="31"/>
      <c r="M1505" s="41"/>
      <c r="N1505" s="36"/>
      <c r="O1505" s="31"/>
      <c r="P1505" s="33"/>
      <c r="R1505" s="31"/>
      <c r="S1505" s="31"/>
    </row>
    <row r="1506" spans="1:19" ht="15.75" thickTop="1" x14ac:dyDescent="0.25">
      <c r="A1506" s="31"/>
      <c r="B1506" s="31"/>
      <c r="C1506" s="31"/>
      <c r="D1506" s="31"/>
      <c r="E1506" s="44"/>
      <c r="F1506" s="31"/>
      <c r="G1506" s="44"/>
      <c r="H1506" s="32"/>
      <c r="I1506" s="39"/>
      <c r="J1506" s="44"/>
      <c r="K1506" s="31"/>
      <c r="L1506" s="31"/>
      <c r="M1506" s="43"/>
      <c r="N1506" s="37"/>
      <c r="O1506" s="35"/>
      <c r="P1506" s="32"/>
    </row>
    <row r="1507" spans="1:19" x14ac:dyDescent="0.25">
      <c r="E1507" s="27"/>
      <c r="G1507" s="27" t="s">
        <v>43</v>
      </c>
      <c r="H1507" s="40"/>
      <c r="J1507" s="27">
        <v>0</v>
      </c>
      <c r="K1507" s="27" t="s">
        <v>37</v>
      </c>
      <c r="L1507" s="31"/>
      <c r="M1507" s="39"/>
      <c r="N1507" s="27">
        <f>IFERROR(INDEX('كشف عمال'!$E$4:$E$175,MATCH($O1495,'كشف عمال'!A$4:A$175,0))*IFERROR(INDEX('كشف عمال'!$U$4:$U$175,MATCH($O1495,'كشف عمال'!A$4:A$175,0)),""),"")</f>
        <v>0</v>
      </c>
      <c r="O1507" s="27" t="s">
        <v>3</v>
      </c>
      <c r="P1507" s="32"/>
      <c r="R1507" s="26">
        <f>IFERROR(INDEX('كشف عمال'!$L$4:$L$175,MATCH($O1495,'كشف عمال'!A$4:A$175,0)),"")</f>
        <v>0</v>
      </c>
      <c r="S1507" s="27" t="s">
        <v>29</v>
      </c>
    </row>
    <row r="1508" spans="1:19" x14ac:dyDescent="0.25">
      <c r="H1508" s="32"/>
      <c r="M1508" s="39"/>
      <c r="P1508" s="32"/>
    </row>
    <row r="1509" spans="1:19" x14ac:dyDescent="0.25">
      <c r="H1509" s="32"/>
      <c r="J1509" s="60">
        <f>IFERROR(INDEX('كشف عمال'!$R$4:$R$175,MATCH($O1495,'كشف عمال'!$A$4:$A$175,0)),"")</f>
        <v>0</v>
      </c>
      <c r="K1509" s="27" t="s">
        <v>38</v>
      </c>
      <c r="L1509" s="31"/>
      <c r="M1509" s="38"/>
      <c r="N1509" s="61">
        <f>IFERROR(INDEX('كشف عمال'!$Q$4:$Q$175,MATCH($O1495,'كشف عمال'!$A$4:$A$175,0)),"")</f>
        <v>0</v>
      </c>
      <c r="O1509" s="27" t="s">
        <v>18</v>
      </c>
      <c r="P1509" s="32"/>
      <c r="R1509" s="26">
        <f>IFERROR(INDEX('كشف عمال'!$H$4:$H$175,MATCH($O1495,'كشف عمال'!A$4:A$175,0)),"")</f>
        <v>0</v>
      </c>
      <c r="S1509" s="27" t="s">
        <v>30</v>
      </c>
    </row>
    <row r="1510" spans="1:19" ht="15.75" thickBot="1" x14ac:dyDescent="0.3">
      <c r="H1510" s="32"/>
      <c r="L1510" s="32"/>
      <c r="P1510" s="32"/>
    </row>
    <row r="1511" spans="1:19" ht="15.75" thickTop="1" x14ac:dyDescent="0.25">
      <c r="H1511" s="32"/>
      <c r="I1511" s="37"/>
      <c r="J1511" s="35"/>
      <c r="K1511" s="35"/>
      <c r="L1511" s="37"/>
      <c r="M1511" s="39"/>
      <c r="P1511" s="32"/>
    </row>
    <row r="1512" spans="1:19" x14ac:dyDescent="0.25">
      <c r="H1512" s="32"/>
      <c r="J1512" s="26" t="str">
        <f>IFERROR(INDEX('كشف عمال'!$S$4:$S$175,MATCH($O1495,'كشف عمال'!A1510:A1681,0)),"")</f>
        <v/>
      </c>
      <c r="K1512" s="27" t="s">
        <v>39</v>
      </c>
      <c r="L1512" s="31"/>
      <c r="M1512" s="38"/>
      <c r="N1512" s="26">
        <f>IFERROR(INDEX('كشف عمال'!$N$4:$N$175,MATCH($O1495,'كشف عمال'!$A$4:$A$175,0)),"")</f>
        <v>0</v>
      </c>
      <c r="O1512" s="27" t="s">
        <v>15</v>
      </c>
      <c r="P1512" s="32"/>
    </row>
    <row r="1513" spans="1:19" ht="9" customHeight="1" thickBot="1" x14ac:dyDescent="0.3">
      <c r="A1513" s="34"/>
      <c r="B1513" s="34"/>
      <c r="C1513" s="34"/>
      <c r="D1513" s="34"/>
      <c r="E1513" s="34"/>
      <c r="F1513" s="34"/>
      <c r="G1513" s="34"/>
      <c r="H1513" s="33"/>
      <c r="I1513" s="34"/>
      <c r="J1513" s="34"/>
      <c r="K1513" s="34"/>
      <c r="L1513" s="34"/>
      <c r="M1513" s="41"/>
      <c r="N1513" s="34"/>
      <c r="O1513" s="34"/>
      <c r="P1513" s="33"/>
      <c r="Q1513" s="41"/>
      <c r="R1513" s="34"/>
      <c r="S1513" s="34"/>
    </row>
    <row r="1514" spans="1:19" ht="16.5" thickTop="1" thickBot="1" x14ac:dyDescent="0.3">
      <c r="Q1514" s="37"/>
      <c r="S1514" s="37"/>
    </row>
    <row r="1515" spans="1:19" ht="19.5" thickBot="1" x14ac:dyDescent="0.35">
      <c r="A1515" s="58">
        <f>IFERROR(INDEX('كشف عمال'!$D$4:$D$175,MATCH($O1515,'كشف عمال'!$A$4:$A$175,0)),"")</f>
        <v>0</v>
      </c>
      <c r="C1515" s="27" t="s">
        <v>19</v>
      </c>
      <c r="E1515" s="27" t="s">
        <v>23</v>
      </c>
      <c r="G1515" s="27" t="s">
        <v>20</v>
      </c>
      <c r="H1515" s="31"/>
      <c r="I1515" s="31"/>
      <c r="J1515" s="85" t="s">
        <v>21</v>
      </c>
      <c r="K1515" s="85"/>
      <c r="M1515" s="49" t="s">
        <v>22</v>
      </c>
      <c r="O1515" s="59">
        <f>O1495+1</f>
        <v>77</v>
      </c>
      <c r="P1515" s="31"/>
      <c r="R1515" s="27" t="s">
        <v>0</v>
      </c>
    </row>
    <row r="1517" spans="1:19" ht="15.75" x14ac:dyDescent="0.25">
      <c r="D1517" s="83">
        <f>IFERROR(INDEX('كشف عمال'!$C$4:$C$175,MATCH($O1515,'كشف عمال'!$A$4:$A$175,0)),"")</f>
        <v>0</v>
      </c>
      <c r="E1517" s="84"/>
      <c r="G1517" s="27" t="s">
        <v>24</v>
      </c>
      <c r="H1517" s="31"/>
      <c r="I1517" s="31"/>
      <c r="J1517" s="86">
        <f>IFERROR(INDEX('كشف عمال'!$B$4:$B$175,MATCH($O1515,'كشف عمال'!$A$4:$A$175,0)),"")</f>
        <v>0</v>
      </c>
      <c r="K1517" s="87"/>
      <c r="M1517" s="27" t="s">
        <v>1</v>
      </c>
      <c r="O1517" s="27">
        <v>1026</v>
      </c>
      <c r="P1517" s="31"/>
      <c r="Q1517" s="28"/>
      <c r="R1517" s="29" t="s">
        <v>25</v>
      </c>
      <c r="S1517" s="30"/>
    </row>
    <row r="1518" spans="1:19" ht="15.75" thickBot="1" x14ac:dyDescent="0.3">
      <c r="A1518" s="34"/>
      <c r="B1518" s="34"/>
      <c r="C1518" s="31"/>
      <c r="D1518" s="31"/>
      <c r="E1518" s="36"/>
      <c r="F1518" s="31"/>
      <c r="G1518" s="36"/>
      <c r="H1518" s="31"/>
      <c r="I1518" s="34"/>
      <c r="J1518" s="34"/>
      <c r="K1518" s="31"/>
      <c r="L1518" s="31"/>
      <c r="M1518" s="31"/>
      <c r="N1518" s="31"/>
      <c r="O1518" s="31"/>
      <c r="P1518" s="31"/>
      <c r="Q1518" s="31"/>
      <c r="R1518" s="31"/>
      <c r="S1518" s="36"/>
    </row>
    <row r="1519" spans="1:19" ht="15.75" thickTop="1" x14ac:dyDescent="0.25">
      <c r="A1519" s="31"/>
      <c r="B1519" s="31"/>
      <c r="C1519" s="37"/>
      <c r="D1519" s="37"/>
      <c r="F1519" s="37"/>
      <c r="H1519" s="42"/>
      <c r="K1519" s="35"/>
      <c r="L1519" s="42"/>
      <c r="M1519" s="43"/>
      <c r="N1519" s="35"/>
      <c r="O1519" s="35"/>
      <c r="P1519" s="42"/>
      <c r="Q1519" s="43"/>
      <c r="R1519" s="35"/>
    </row>
    <row r="1520" spans="1:19" x14ac:dyDescent="0.25">
      <c r="E1520" s="27"/>
      <c r="G1520" s="27" t="s">
        <v>40</v>
      </c>
      <c r="H1520" s="40"/>
      <c r="J1520" s="27">
        <f>IFERROR(INDEX('كشف عمال'!$P$4:$P$175,MATCH($O1515,'كشف عمال'!A$4:A$175,0)),"")</f>
        <v>0</v>
      </c>
      <c r="K1520" s="27" t="s">
        <v>34</v>
      </c>
      <c r="L1520" s="31"/>
      <c r="M1520" s="39"/>
      <c r="N1520" s="27"/>
      <c r="O1520" s="27" t="s">
        <v>31</v>
      </c>
      <c r="P1520" s="32"/>
      <c r="R1520" s="26">
        <f>IFERROR(INDEX('كشف عمال'!$I$4:$I$175,MATCH($O1515,'كشف عمال'!A$4:A$175,0)),"")</f>
        <v>0</v>
      </c>
      <c r="S1520" s="27" t="s">
        <v>26</v>
      </c>
    </row>
    <row r="1521" spans="1:19" x14ac:dyDescent="0.25">
      <c r="H1521" s="32"/>
      <c r="M1521" s="39"/>
      <c r="P1521" s="32"/>
      <c r="S1521" s="27"/>
    </row>
    <row r="1522" spans="1:19" x14ac:dyDescent="0.25">
      <c r="E1522" s="27"/>
      <c r="G1522" s="27" t="s">
        <v>41</v>
      </c>
      <c r="H1522" s="40"/>
      <c r="J1522" s="27">
        <v>0</v>
      </c>
      <c r="K1522" s="27" t="s">
        <v>35</v>
      </c>
      <c r="L1522" s="40"/>
      <c r="N1522" s="27">
        <v>0</v>
      </c>
      <c r="O1522" s="27" t="s">
        <v>32</v>
      </c>
      <c r="P1522" s="32"/>
      <c r="R1522" s="26">
        <f>IFERROR(INDEX('كشف عمال'!$J$4:$J$175,MATCH($O1515,'كشف عمال'!A$4:A$175,0)),"")</f>
        <v>0</v>
      </c>
      <c r="S1522" s="27" t="s">
        <v>27</v>
      </c>
    </row>
    <row r="1523" spans="1:19" x14ac:dyDescent="0.25">
      <c r="H1523" s="32"/>
      <c r="L1523" s="32"/>
      <c r="P1523" s="32"/>
    </row>
    <row r="1524" spans="1:19" x14ac:dyDescent="0.25">
      <c r="E1524" s="27"/>
      <c r="G1524" s="27" t="s">
        <v>42</v>
      </c>
      <c r="H1524" s="40"/>
      <c r="J1524" s="26">
        <f>IFERROR(INDEX('كشف عمال'!$O$4:$O$175,MATCH($O1515,'كشف عمال'!A$4:A$175,0)),"")</f>
        <v>0</v>
      </c>
      <c r="K1524" s="27" t="s">
        <v>36</v>
      </c>
      <c r="L1524" s="31"/>
      <c r="M1524" s="38"/>
      <c r="N1524" s="27">
        <v>2121</v>
      </c>
      <c r="O1524" s="27" t="s">
        <v>33</v>
      </c>
      <c r="P1524" s="32"/>
      <c r="R1524" s="26">
        <f>IFERROR(INDEX('كشف عمال'!$K$4:$K$175,MATCH($O1515,'كشف عمال'!A$4:A$175,0)),"")</f>
        <v>0</v>
      </c>
      <c r="S1524" s="27" t="s">
        <v>28</v>
      </c>
    </row>
    <row r="1525" spans="1:19" ht="15.75" thickBot="1" x14ac:dyDescent="0.3">
      <c r="B1525" s="31"/>
      <c r="D1525" s="31"/>
      <c r="E1525" s="45"/>
      <c r="F1525" s="31"/>
      <c r="G1525" s="31"/>
      <c r="H1525" s="32"/>
      <c r="I1525" s="31"/>
      <c r="J1525" s="31"/>
      <c r="K1525" s="31"/>
      <c r="L1525" s="31"/>
      <c r="M1525" s="41"/>
      <c r="N1525" s="36"/>
      <c r="O1525" s="31"/>
      <c r="P1525" s="33"/>
      <c r="R1525" s="31"/>
      <c r="S1525" s="31"/>
    </row>
    <row r="1526" spans="1:19" ht="15.75" thickTop="1" x14ac:dyDescent="0.25">
      <c r="A1526" s="31"/>
      <c r="B1526" s="31"/>
      <c r="C1526" s="31"/>
      <c r="D1526" s="31"/>
      <c r="E1526" s="44"/>
      <c r="F1526" s="31"/>
      <c r="G1526" s="44"/>
      <c r="H1526" s="32"/>
      <c r="I1526" s="39"/>
      <c r="J1526" s="44"/>
      <c r="K1526" s="31"/>
      <c r="L1526" s="31"/>
      <c r="M1526" s="43"/>
      <c r="N1526" s="37"/>
      <c r="O1526" s="35"/>
      <c r="P1526" s="32"/>
    </row>
    <row r="1527" spans="1:19" x14ac:dyDescent="0.25">
      <c r="E1527" s="27"/>
      <c r="G1527" s="27" t="s">
        <v>43</v>
      </c>
      <c r="H1527" s="40"/>
      <c r="J1527" s="27">
        <v>0</v>
      </c>
      <c r="K1527" s="27" t="s">
        <v>37</v>
      </c>
      <c r="L1527" s="31"/>
      <c r="M1527" s="39"/>
      <c r="N1527" s="27">
        <f>IFERROR(INDEX('كشف عمال'!$E$4:$E$175,MATCH($O1515,'كشف عمال'!A$4:A$175,0))*IFERROR(INDEX('كشف عمال'!$U$4:$U$175,MATCH($O1515,'كشف عمال'!A$4:A$175,0)),""),"")</f>
        <v>0</v>
      </c>
      <c r="O1527" s="27" t="s">
        <v>3</v>
      </c>
      <c r="P1527" s="32"/>
      <c r="R1527" s="26">
        <f>IFERROR(INDEX('كشف عمال'!$L$4:$L$175,MATCH($O1515,'كشف عمال'!A$4:A$175,0)),"")</f>
        <v>0</v>
      </c>
      <c r="S1527" s="27" t="s">
        <v>29</v>
      </c>
    </row>
    <row r="1528" spans="1:19" x14ac:dyDescent="0.25">
      <c r="H1528" s="32"/>
      <c r="M1528" s="39"/>
      <c r="P1528" s="32"/>
    </row>
    <row r="1529" spans="1:19" x14ac:dyDescent="0.25">
      <c r="H1529" s="32"/>
      <c r="J1529" s="60">
        <f>IFERROR(INDEX('كشف عمال'!$R$4:$R$175,MATCH($O1515,'كشف عمال'!$A$4:$A$175,0)),"")</f>
        <v>0</v>
      </c>
      <c r="K1529" s="27" t="s">
        <v>38</v>
      </c>
      <c r="L1529" s="31"/>
      <c r="M1529" s="38"/>
      <c r="N1529" s="61">
        <f>IFERROR(INDEX('كشف عمال'!$Q$4:$Q$175,MATCH($O1515,'كشف عمال'!$A$4:$A$175,0)),"")</f>
        <v>0</v>
      </c>
      <c r="O1529" s="27" t="s">
        <v>18</v>
      </c>
      <c r="P1529" s="32"/>
      <c r="R1529" s="26">
        <f>IFERROR(INDEX('كشف عمال'!$H$4:$H$175,MATCH($O1515,'كشف عمال'!A$4:A$175,0)),"")</f>
        <v>0</v>
      </c>
      <c r="S1529" s="27" t="s">
        <v>30</v>
      </c>
    </row>
    <row r="1530" spans="1:19" ht="15.75" thickBot="1" x14ac:dyDescent="0.3">
      <c r="H1530" s="32"/>
      <c r="L1530" s="32"/>
      <c r="P1530" s="32"/>
    </row>
    <row r="1531" spans="1:19" ht="15.75" thickTop="1" x14ac:dyDescent="0.25">
      <c r="H1531" s="32"/>
      <c r="I1531" s="37"/>
      <c r="J1531" s="35"/>
      <c r="K1531" s="35"/>
      <c r="L1531" s="37"/>
      <c r="M1531" s="39"/>
      <c r="P1531" s="32"/>
    </row>
    <row r="1532" spans="1:19" x14ac:dyDescent="0.25">
      <c r="H1532" s="32"/>
      <c r="J1532" s="26" t="str">
        <f>IFERROR(INDEX('كشف عمال'!$S$4:$S$175,MATCH($O1515,'كشف عمال'!A1530:A1701,0)),"")</f>
        <v/>
      </c>
      <c r="K1532" s="27" t="s">
        <v>39</v>
      </c>
      <c r="L1532" s="31"/>
      <c r="M1532" s="38"/>
      <c r="N1532" s="26">
        <f>IFERROR(INDEX('كشف عمال'!$N$4:$N$175,MATCH($O1515,'كشف عمال'!$A$4:$A$175,0)),"")</f>
        <v>0</v>
      </c>
      <c r="O1532" s="27" t="s">
        <v>15</v>
      </c>
      <c r="P1532" s="32"/>
    </row>
    <row r="1533" spans="1:19" ht="6" customHeight="1" thickBot="1" x14ac:dyDescent="0.3">
      <c r="A1533" s="34"/>
      <c r="B1533" s="34"/>
      <c r="C1533" s="34"/>
      <c r="D1533" s="34"/>
      <c r="E1533" s="34"/>
      <c r="F1533" s="34"/>
      <c r="G1533" s="34"/>
      <c r="H1533" s="33"/>
      <c r="I1533" s="34"/>
      <c r="J1533" s="34"/>
      <c r="K1533" s="34"/>
      <c r="L1533" s="34"/>
      <c r="M1533" s="41"/>
      <c r="N1533" s="34"/>
      <c r="O1533" s="34"/>
      <c r="P1533" s="33"/>
      <c r="Q1533" s="41"/>
      <c r="R1533" s="34"/>
      <c r="S1533" s="34"/>
    </row>
    <row r="1534" spans="1:19" ht="16.5" thickTop="1" thickBot="1" x14ac:dyDescent="0.3">
      <c r="Q1534" s="37"/>
    </row>
    <row r="1535" spans="1:19" ht="19.5" thickBot="1" x14ac:dyDescent="0.35">
      <c r="A1535" s="58">
        <f>IFERROR(INDEX('كشف عمال'!$D$4:$D$175,MATCH($O1535,'كشف عمال'!$A$4:$A$175,0)),"")</f>
        <v>0</v>
      </c>
      <c r="C1535" s="27" t="s">
        <v>19</v>
      </c>
      <c r="E1535" s="27" t="s">
        <v>23</v>
      </c>
      <c r="G1535" s="27" t="s">
        <v>20</v>
      </c>
      <c r="H1535" s="31"/>
      <c r="I1535" s="31"/>
      <c r="J1535" s="85" t="s">
        <v>21</v>
      </c>
      <c r="K1535" s="85"/>
      <c r="M1535" s="49" t="s">
        <v>22</v>
      </c>
      <c r="O1535" s="59">
        <f>O1515+1</f>
        <v>78</v>
      </c>
      <c r="P1535" s="31"/>
      <c r="R1535" s="27" t="s">
        <v>0</v>
      </c>
    </row>
    <row r="1537" spans="1:19" ht="15.75" x14ac:dyDescent="0.25">
      <c r="D1537" s="83">
        <f>IFERROR(INDEX('كشف عمال'!$C$4:$C$175,MATCH($O1535,'كشف عمال'!$A$4:$A$175,0)),"")</f>
        <v>0</v>
      </c>
      <c r="E1537" s="84"/>
      <c r="G1537" s="27" t="s">
        <v>24</v>
      </c>
      <c r="H1537" s="31"/>
      <c r="I1537" s="31"/>
      <c r="J1537" s="86">
        <f>IFERROR(INDEX('كشف عمال'!$B$4:$B$175,MATCH($O1535,'كشف عمال'!$A$4:$A$175,0)),"")</f>
        <v>0</v>
      </c>
      <c r="K1537" s="87"/>
      <c r="M1537" s="27" t="s">
        <v>1</v>
      </c>
      <c r="O1537" s="27">
        <v>1026</v>
      </c>
      <c r="P1537" s="31"/>
      <c r="Q1537" s="28"/>
      <c r="R1537" s="29" t="s">
        <v>25</v>
      </c>
      <c r="S1537" s="30"/>
    </row>
    <row r="1538" spans="1:19" ht="15.75" thickBot="1" x14ac:dyDescent="0.3">
      <c r="A1538" s="34"/>
      <c r="B1538" s="34"/>
      <c r="C1538" s="31"/>
      <c r="D1538" s="31"/>
      <c r="E1538" s="36"/>
      <c r="F1538" s="31"/>
      <c r="G1538" s="36"/>
      <c r="H1538" s="31"/>
      <c r="I1538" s="34"/>
      <c r="J1538" s="34"/>
      <c r="K1538" s="31"/>
      <c r="L1538" s="31"/>
      <c r="M1538" s="31"/>
      <c r="N1538" s="31"/>
      <c r="O1538" s="31"/>
      <c r="P1538" s="31"/>
      <c r="Q1538" s="31"/>
      <c r="R1538" s="31"/>
      <c r="S1538" s="36"/>
    </row>
    <row r="1539" spans="1:19" ht="15.75" thickTop="1" x14ac:dyDescent="0.25">
      <c r="A1539" s="31"/>
      <c r="B1539" s="31"/>
      <c r="C1539" s="37"/>
      <c r="D1539" s="37"/>
      <c r="F1539" s="37"/>
      <c r="H1539" s="42"/>
      <c r="K1539" s="35"/>
      <c r="L1539" s="42"/>
      <c r="M1539" s="43"/>
      <c r="N1539" s="35"/>
      <c r="O1539" s="35"/>
      <c r="P1539" s="42"/>
      <c r="Q1539" s="43"/>
      <c r="R1539" s="35"/>
    </row>
    <row r="1540" spans="1:19" x14ac:dyDescent="0.25">
      <c r="E1540" s="27"/>
      <c r="G1540" s="27" t="s">
        <v>40</v>
      </c>
      <c r="H1540" s="40"/>
      <c r="J1540" s="27">
        <f>IFERROR(INDEX('كشف عمال'!$P$4:$P$175,MATCH($O1535,'كشف عمال'!A$4:A$175,0)),"")</f>
        <v>0</v>
      </c>
      <c r="K1540" s="27" t="s">
        <v>34</v>
      </c>
      <c r="L1540" s="31"/>
      <c r="M1540" s="39"/>
      <c r="N1540" s="27"/>
      <c r="O1540" s="27" t="s">
        <v>31</v>
      </c>
      <c r="P1540" s="32"/>
      <c r="R1540" s="26">
        <f>IFERROR(INDEX('كشف عمال'!$I$4:$I$175,MATCH($O1535,'كشف عمال'!A$4:A$175,0)),"")</f>
        <v>0</v>
      </c>
      <c r="S1540" s="27" t="s">
        <v>26</v>
      </c>
    </row>
    <row r="1541" spans="1:19" x14ac:dyDescent="0.25">
      <c r="H1541" s="32"/>
      <c r="M1541" s="39"/>
      <c r="P1541" s="32"/>
      <c r="S1541" s="27"/>
    </row>
    <row r="1542" spans="1:19" x14ac:dyDescent="0.25">
      <c r="E1542" s="27"/>
      <c r="G1542" s="27" t="s">
        <v>41</v>
      </c>
      <c r="H1542" s="40"/>
      <c r="J1542" s="27">
        <v>0</v>
      </c>
      <c r="K1542" s="27" t="s">
        <v>35</v>
      </c>
      <c r="L1542" s="40"/>
      <c r="N1542" s="27">
        <v>0</v>
      </c>
      <c r="O1542" s="27" t="s">
        <v>32</v>
      </c>
      <c r="P1542" s="32"/>
      <c r="R1542" s="26">
        <f>IFERROR(INDEX('كشف عمال'!$J$4:$J$175,MATCH($O1535,'كشف عمال'!A$4:A$175,0)),"")</f>
        <v>0</v>
      </c>
      <c r="S1542" s="27" t="s">
        <v>27</v>
      </c>
    </row>
    <row r="1543" spans="1:19" x14ac:dyDescent="0.25">
      <c r="H1543" s="32"/>
      <c r="L1543" s="32"/>
      <c r="P1543" s="32"/>
    </row>
    <row r="1544" spans="1:19" x14ac:dyDescent="0.25">
      <c r="E1544" s="27"/>
      <c r="G1544" s="27" t="s">
        <v>42</v>
      </c>
      <c r="H1544" s="40"/>
      <c r="J1544" s="26">
        <f>IFERROR(INDEX('كشف عمال'!$O$4:$O$175,MATCH($O1535,'كشف عمال'!A$4:A$175,0)),"")</f>
        <v>0</v>
      </c>
      <c r="K1544" s="27" t="s">
        <v>36</v>
      </c>
      <c r="L1544" s="31"/>
      <c r="M1544" s="38"/>
      <c r="N1544" s="27">
        <v>2121</v>
      </c>
      <c r="O1544" s="27" t="s">
        <v>33</v>
      </c>
      <c r="P1544" s="32"/>
      <c r="R1544" s="26">
        <f>IFERROR(INDEX('كشف عمال'!$K$4:$K$175,MATCH($O1535,'كشف عمال'!A$4:A$175,0)),"")</f>
        <v>0</v>
      </c>
      <c r="S1544" s="27" t="s">
        <v>28</v>
      </c>
    </row>
    <row r="1545" spans="1:19" ht="15.75" thickBot="1" x14ac:dyDescent="0.3">
      <c r="B1545" s="31"/>
      <c r="D1545" s="31"/>
      <c r="E1545" s="45"/>
      <c r="F1545" s="31"/>
      <c r="G1545" s="31"/>
      <c r="H1545" s="32"/>
      <c r="I1545" s="31"/>
      <c r="J1545" s="31"/>
      <c r="K1545" s="31"/>
      <c r="L1545" s="31"/>
      <c r="M1545" s="41"/>
      <c r="N1545" s="36"/>
      <c r="O1545" s="31"/>
      <c r="P1545" s="33"/>
      <c r="R1545" s="31"/>
      <c r="S1545" s="31"/>
    </row>
    <row r="1546" spans="1:19" ht="15.75" thickTop="1" x14ac:dyDescent="0.25">
      <c r="A1546" s="31"/>
      <c r="B1546" s="31"/>
      <c r="C1546" s="31"/>
      <c r="D1546" s="31"/>
      <c r="E1546" s="44"/>
      <c r="F1546" s="31"/>
      <c r="G1546" s="44"/>
      <c r="H1546" s="32"/>
      <c r="I1546" s="39"/>
      <c r="J1546" s="44"/>
      <c r="K1546" s="31"/>
      <c r="L1546" s="31"/>
      <c r="M1546" s="43"/>
      <c r="N1546" s="37"/>
      <c r="O1546" s="35"/>
      <c r="P1546" s="32"/>
    </row>
    <row r="1547" spans="1:19" x14ac:dyDescent="0.25">
      <c r="E1547" s="27"/>
      <c r="G1547" s="27" t="s">
        <v>43</v>
      </c>
      <c r="H1547" s="40"/>
      <c r="J1547" s="27">
        <v>0</v>
      </c>
      <c r="K1547" s="27" t="s">
        <v>37</v>
      </c>
      <c r="L1547" s="31"/>
      <c r="M1547" s="39"/>
      <c r="N1547" s="27">
        <f>IFERROR(INDEX('كشف عمال'!$E$4:$E$175,MATCH($O1535,'كشف عمال'!A$4:A$175,0))*IFERROR(INDEX('كشف عمال'!$U$4:$U$175,MATCH($O1535,'كشف عمال'!A$4:A$175,0)),""),"")</f>
        <v>0</v>
      </c>
      <c r="O1547" s="27" t="s">
        <v>3</v>
      </c>
      <c r="P1547" s="32"/>
      <c r="R1547" s="26">
        <f>IFERROR(INDEX('كشف عمال'!$L$4:$L$175,MATCH($O1535,'كشف عمال'!A$4:A$175,0)),"")</f>
        <v>0</v>
      </c>
      <c r="S1547" s="27" t="s">
        <v>29</v>
      </c>
    </row>
    <row r="1548" spans="1:19" x14ac:dyDescent="0.25">
      <c r="H1548" s="32"/>
      <c r="M1548" s="39"/>
      <c r="P1548" s="32"/>
    </row>
    <row r="1549" spans="1:19" x14ac:dyDescent="0.25">
      <c r="H1549" s="32"/>
      <c r="J1549" s="60">
        <f>IFERROR(INDEX('كشف عمال'!$R$4:$R$175,MATCH($O1535,'كشف عمال'!$A$4:$A$175,0)),"")</f>
        <v>0</v>
      </c>
      <c r="K1549" s="27" t="s">
        <v>38</v>
      </c>
      <c r="L1549" s="31"/>
      <c r="M1549" s="38"/>
      <c r="N1549" s="61">
        <f>IFERROR(INDEX('كشف عمال'!$Q$4:$Q$175,MATCH($O1535,'كشف عمال'!$A$4:$A$175,0)),"")</f>
        <v>0</v>
      </c>
      <c r="O1549" s="27" t="s">
        <v>18</v>
      </c>
      <c r="P1549" s="32"/>
      <c r="R1549" s="26">
        <f>IFERROR(INDEX('كشف عمال'!$H$4:$H$175,MATCH($O1535,'كشف عمال'!A$4:A$175,0)),"")</f>
        <v>0</v>
      </c>
      <c r="S1549" s="27" t="s">
        <v>30</v>
      </c>
    </row>
    <row r="1550" spans="1:19" ht="15.75" thickBot="1" x14ac:dyDescent="0.3">
      <c r="H1550" s="32"/>
      <c r="L1550" s="32"/>
      <c r="P1550" s="32"/>
    </row>
    <row r="1551" spans="1:19" ht="15.75" thickTop="1" x14ac:dyDescent="0.25">
      <c r="H1551" s="32"/>
      <c r="I1551" s="37"/>
      <c r="J1551" s="35"/>
      <c r="K1551" s="35"/>
      <c r="L1551" s="37"/>
      <c r="M1551" s="39"/>
      <c r="P1551" s="32"/>
    </row>
    <row r="1552" spans="1:19" x14ac:dyDescent="0.25">
      <c r="H1552" s="32"/>
      <c r="J1552" s="26" t="str">
        <f>IFERROR(INDEX('كشف عمال'!$S$4:$S$175,MATCH($O1535,'كشف عمال'!A1550:A1721,0)),"")</f>
        <v/>
      </c>
      <c r="K1552" s="27" t="s">
        <v>39</v>
      </c>
      <c r="L1552" s="31"/>
      <c r="M1552" s="38"/>
      <c r="N1552" s="26">
        <f>IFERROR(INDEX('كشف عمال'!$N$4:$N$175,MATCH($O1535,'كشف عمال'!$A$4:$A$175,0)),"")</f>
        <v>0</v>
      </c>
      <c r="O1552" s="27" t="s">
        <v>15</v>
      </c>
      <c r="P1552" s="32"/>
    </row>
    <row r="1553" spans="1:19" ht="6" customHeight="1" thickBot="1" x14ac:dyDescent="0.3">
      <c r="A1553" s="34"/>
      <c r="B1553" s="34"/>
      <c r="C1553" s="34"/>
      <c r="D1553" s="34"/>
      <c r="E1553" s="34"/>
      <c r="F1553" s="34"/>
      <c r="G1553" s="34"/>
      <c r="H1553" s="33"/>
      <c r="I1553" s="34"/>
      <c r="J1553" s="34"/>
      <c r="K1553" s="34"/>
      <c r="L1553" s="34"/>
      <c r="M1553" s="41"/>
      <c r="N1553" s="34"/>
      <c r="O1553" s="34"/>
      <c r="P1553" s="33"/>
      <c r="Q1553" s="41"/>
      <c r="R1553" s="34"/>
      <c r="S1553" s="34"/>
    </row>
    <row r="1554" spans="1:19" ht="16.5" thickTop="1" thickBot="1" x14ac:dyDescent="0.3"/>
    <row r="1555" spans="1:19" ht="19.5" thickBot="1" x14ac:dyDescent="0.35">
      <c r="A1555" s="58">
        <f>IFERROR(INDEX('كشف عمال'!$D$4:$D$175,MATCH($O1555,'كشف عمال'!$A$4:$A$175,0)),"")</f>
        <v>0</v>
      </c>
      <c r="C1555" s="27" t="s">
        <v>19</v>
      </c>
      <c r="E1555" s="27" t="s">
        <v>23</v>
      </c>
      <c r="G1555" s="27" t="s">
        <v>20</v>
      </c>
      <c r="H1555" s="31"/>
      <c r="I1555" s="31"/>
      <c r="J1555" s="85" t="s">
        <v>21</v>
      </c>
      <c r="K1555" s="85"/>
      <c r="M1555" s="49" t="s">
        <v>22</v>
      </c>
      <c r="O1555" s="59">
        <f>O1535+1</f>
        <v>79</v>
      </c>
      <c r="P1555" s="31"/>
      <c r="R1555" s="27" t="s">
        <v>0</v>
      </c>
    </row>
    <row r="1557" spans="1:19" ht="15.75" x14ac:dyDescent="0.25">
      <c r="D1557" s="83">
        <f>IFERROR(INDEX('كشف عمال'!$C$4:$C$175,MATCH($O1555,'كشف عمال'!$A$4:$A$175,0)),"")</f>
        <v>0</v>
      </c>
      <c r="E1557" s="84"/>
      <c r="G1557" s="27" t="s">
        <v>24</v>
      </c>
      <c r="H1557" s="31"/>
      <c r="I1557" s="31"/>
      <c r="J1557" s="86">
        <f>IFERROR(INDEX('كشف عمال'!$B$4:$B$175,MATCH($O1555,'كشف عمال'!$A$4:$A$175,0)),"")</f>
        <v>0</v>
      </c>
      <c r="K1557" s="87"/>
      <c r="M1557" s="27" t="s">
        <v>1</v>
      </c>
      <c r="O1557" s="27">
        <v>1026</v>
      </c>
      <c r="P1557" s="31"/>
      <c r="Q1557" s="28"/>
      <c r="R1557" s="29" t="s">
        <v>25</v>
      </c>
      <c r="S1557" s="30"/>
    </row>
    <row r="1558" spans="1:19" ht="15.75" thickBot="1" x14ac:dyDescent="0.3">
      <c r="A1558" s="34"/>
      <c r="B1558" s="34"/>
      <c r="C1558" s="31"/>
      <c r="D1558" s="31"/>
      <c r="E1558" s="36"/>
      <c r="F1558" s="31"/>
      <c r="G1558" s="36"/>
      <c r="H1558" s="31"/>
      <c r="I1558" s="34"/>
      <c r="J1558" s="34"/>
      <c r="K1558" s="31"/>
      <c r="L1558" s="31"/>
      <c r="M1558" s="31"/>
      <c r="N1558" s="31"/>
      <c r="O1558" s="31"/>
      <c r="P1558" s="31"/>
      <c r="Q1558" s="31"/>
      <c r="R1558" s="31"/>
      <c r="S1558" s="36"/>
    </row>
    <row r="1559" spans="1:19" ht="15.75" thickTop="1" x14ac:dyDescent="0.25">
      <c r="A1559" s="31"/>
      <c r="B1559" s="31"/>
      <c r="C1559" s="37"/>
      <c r="D1559" s="37"/>
      <c r="F1559" s="37"/>
      <c r="H1559" s="42"/>
      <c r="K1559" s="35"/>
      <c r="L1559" s="42"/>
      <c r="M1559" s="43"/>
      <c r="N1559" s="35"/>
      <c r="O1559" s="35"/>
      <c r="P1559" s="42"/>
      <c r="Q1559" s="43"/>
      <c r="R1559" s="35"/>
    </row>
    <row r="1560" spans="1:19" x14ac:dyDescent="0.25">
      <c r="E1560" s="27"/>
      <c r="G1560" s="27" t="s">
        <v>40</v>
      </c>
      <c r="H1560" s="40"/>
      <c r="J1560" s="27">
        <f>IFERROR(INDEX('كشف عمال'!$P$4:$P$175,MATCH($O1555,'كشف عمال'!A$4:A$175,0)),"")</f>
        <v>0</v>
      </c>
      <c r="K1560" s="27" t="s">
        <v>34</v>
      </c>
      <c r="L1560" s="31"/>
      <c r="M1560" s="39"/>
      <c r="N1560" s="27"/>
      <c r="O1560" s="27" t="s">
        <v>31</v>
      </c>
      <c r="P1560" s="32"/>
      <c r="R1560" s="26">
        <f>IFERROR(INDEX('كشف عمال'!$I$4:$I$175,MATCH($O1555,'كشف عمال'!A$4:A$175,0)),"")</f>
        <v>0</v>
      </c>
      <c r="S1560" s="27" t="s">
        <v>26</v>
      </c>
    </row>
    <row r="1561" spans="1:19" x14ac:dyDescent="0.25">
      <c r="H1561" s="32"/>
      <c r="M1561" s="39"/>
      <c r="P1561" s="32"/>
      <c r="S1561" s="27"/>
    </row>
    <row r="1562" spans="1:19" x14ac:dyDescent="0.25">
      <c r="E1562" s="27"/>
      <c r="G1562" s="27" t="s">
        <v>41</v>
      </c>
      <c r="H1562" s="40"/>
      <c r="J1562" s="27">
        <v>0</v>
      </c>
      <c r="K1562" s="27" t="s">
        <v>35</v>
      </c>
      <c r="L1562" s="40"/>
      <c r="N1562" s="27">
        <v>0</v>
      </c>
      <c r="O1562" s="27" t="s">
        <v>32</v>
      </c>
      <c r="P1562" s="32"/>
      <c r="R1562" s="26">
        <f>IFERROR(INDEX('كشف عمال'!$J$4:$J$175,MATCH($O1555,'كشف عمال'!A$4:A$175,0)),"")</f>
        <v>0</v>
      </c>
      <c r="S1562" s="27" t="s">
        <v>27</v>
      </c>
    </row>
    <row r="1563" spans="1:19" x14ac:dyDescent="0.25">
      <c r="H1563" s="32"/>
      <c r="L1563" s="32"/>
      <c r="P1563" s="32"/>
    </row>
    <row r="1564" spans="1:19" x14ac:dyDescent="0.25">
      <c r="E1564" s="27"/>
      <c r="G1564" s="27" t="s">
        <v>42</v>
      </c>
      <c r="H1564" s="40"/>
      <c r="J1564" s="26">
        <f>IFERROR(INDEX('كشف عمال'!$O$4:$O$175,MATCH($O1555,'كشف عمال'!A$4:A$175,0)),"")</f>
        <v>0</v>
      </c>
      <c r="K1564" s="27" t="s">
        <v>36</v>
      </c>
      <c r="L1564" s="31"/>
      <c r="M1564" s="38"/>
      <c r="N1564" s="27">
        <v>2121</v>
      </c>
      <c r="O1564" s="27" t="s">
        <v>33</v>
      </c>
      <c r="P1564" s="32"/>
      <c r="R1564" s="26">
        <f>IFERROR(INDEX('كشف عمال'!$K$4:$K$175,MATCH($O1555,'كشف عمال'!A$4:A$175,0)),"")</f>
        <v>0</v>
      </c>
      <c r="S1564" s="27" t="s">
        <v>28</v>
      </c>
    </row>
    <row r="1565" spans="1:19" ht="15.75" thickBot="1" x14ac:dyDescent="0.3">
      <c r="B1565" s="31"/>
      <c r="D1565" s="31"/>
      <c r="E1565" s="45"/>
      <c r="F1565" s="31"/>
      <c r="G1565" s="31"/>
      <c r="H1565" s="32"/>
      <c r="I1565" s="31"/>
      <c r="J1565" s="31"/>
      <c r="K1565" s="31"/>
      <c r="L1565" s="31"/>
      <c r="M1565" s="41"/>
      <c r="N1565" s="36"/>
      <c r="O1565" s="31"/>
      <c r="P1565" s="33"/>
      <c r="R1565" s="31"/>
      <c r="S1565" s="31"/>
    </row>
    <row r="1566" spans="1:19" ht="15.75" thickTop="1" x14ac:dyDescent="0.25">
      <c r="A1566" s="31"/>
      <c r="B1566" s="31"/>
      <c r="C1566" s="31"/>
      <c r="D1566" s="31"/>
      <c r="E1566" s="44"/>
      <c r="F1566" s="31"/>
      <c r="G1566" s="44"/>
      <c r="H1566" s="32"/>
      <c r="I1566" s="39"/>
      <c r="J1566" s="44"/>
      <c r="K1566" s="31"/>
      <c r="L1566" s="31"/>
      <c r="M1566" s="43"/>
      <c r="N1566" s="37"/>
      <c r="O1566" s="35"/>
      <c r="P1566" s="32"/>
    </row>
    <row r="1567" spans="1:19" x14ac:dyDescent="0.25">
      <c r="E1567" s="27"/>
      <c r="G1567" s="27" t="s">
        <v>43</v>
      </c>
      <c r="H1567" s="40"/>
      <c r="J1567" s="27">
        <v>0</v>
      </c>
      <c r="K1567" s="27" t="s">
        <v>37</v>
      </c>
      <c r="L1567" s="31"/>
      <c r="M1567" s="39"/>
      <c r="N1567" s="27">
        <f>IFERROR(INDEX('كشف عمال'!$E$4:$E$175,MATCH($O1555,'كشف عمال'!A$4:A$175,0))*IFERROR(INDEX('كشف عمال'!$U$4:$U$175,MATCH($O1555,'كشف عمال'!A$4:A$175,0)),""),"")</f>
        <v>0</v>
      </c>
      <c r="O1567" s="27" t="s">
        <v>3</v>
      </c>
      <c r="P1567" s="32"/>
      <c r="R1567" s="26">
        <f>IFERROR(INDEX('كشف عمال'!$L$4:$L$175,MATCH($O1555,'كشف عمال'!A$4:A$175,0)),"")</f>
        <v>0</v>
      </c>
      <c r="S1567" s="27" t="s">
        <v>29</v>
      </c>
    </row>
    <row r="1568" spans="1:19" x14ac:dyDescent="0.25">
      <c r="H1568" s="32"/>
      <c r="M1568" s="39"/>
      <c r="P1568" s="32"/>
    </row>
    <row r="1569" spans="1:19" x14ac:dyDescent="0.25">
      <c r="H1569" s="32"/>
      <c r="J1569" s="60">
        <f>IFERROR(INDEX('كشف عمال'!$R$4:$R$175,MATCH($O1555,'كشف عمال'!$A$4:$A$175,0)),"")</f>
        <v>0</v>
      </c>
      <c r="K1569" s="27" t="s">
        <v>38</v>
      </c>
      <c r="L1569" s="31"/>
      <c r="M1569" s="38"/>
      <c r="N1569" s="61">
        <f>IFERROR(INDEX('كشف عمال'!$Q$4:$Q$175,MATCH($O1555,'كشف عمال'!$A$4:$A$175,0)),"")</f>
        <v>0</v>
      </c>
      <c r="O1569" s="27" t="s">
        <v>18</v>
      </c>
      <c r="P1569" s="32"/>
      <c r="R1569" s="26">
        <f>IFERROR(INDEX('كشف عمال'!$H$4:$H$175,MATCH($O1555,'كشف عمال'!A$4:A$175,0)),"")</f>
        <v>0</v>
      </c>
      <c r="S1569" s="27" t="s">
        <v>30</v>
      </c>
    </row>
    <row r="1570" spans="1:19" ht="15.75" thickBot="1" x14ac:dyDescent="0.3">
      <c r="H1570" s="32"/>
      <c r="L1570" s="32"/>
      <c r="P1570" s="32"/>
    </row>
    <row r="1571" spans="1:19" ht="15.75" thickTop="1" x14ac:dyDescent="0.25">
      <c r="H1571" s="32"/>
      <c r="I1571" s="37"/>
      <c r="J1571" s="35"/>
      <c r="K1571" s="35"/>
      <c r="L1571" s="37"/>
      <c r="M1571" s="39"/>
      <c r="P1571" s="32"/>
    </row>
    <row r="1572" spans="1:19" x14ac:dyDescent="0.25">
      <c r="H1572" s="32"/>
      <c r="J1572" s="26" t="str">
        <f>IFERROR(INDEX('كشف عمال'!$S$4:$S$175,MATCH($O1555,'كشف عمال'!A1571:A1742,0)),"")</f>
        <v/>
      </c>
      <c r="K1572" s="27" t="s">
        <v>39</v>
      </c>
      <c r="L1572" s="31"/>
      <c r="M1572" s="38"/>
      <c r="N1572" s="26">
        <f>IFERROR(INDEX('كشف عمال'!$N$4:$N$175,MATCH($O1555,'كشف عمال'!$A$4:$A$175,0)),"")</f>
        <v>0</v>
      </c>
      <c r="O1572" s="27" t="s">
        <v>15</v>
      </c>
      <c r="P1572" s="32"/>
    </row>
    <row r="1573" spans="1:19" ht="7.5" customHeight="1" thickBot="1" x14ac:dyDescent="0.3">
      <c r="A1573" s="34"/>
      <c r="B1573" s="34"/>
      <c r="C1573" s="34"/>
      <c r="D1573" s="34"/>
      <c r="E1573" s="34"/>
      <c r="F1573" s="34"/>
      <c r="G1573" s="34"/>
      <c r="H1573" s="33"/>
      <c r="I1573" s="34"/>
      <c r="J1573" s="34"/>
      <c r="K1573" s="34"/>
      <c r="L1573" s="34"/>
      <c r="M1573" s="41"/>
      <c r="N1573" s="34"/>
      <c r="O1573" s="34"/>
      <c r="P1573" s="33"/>
      <c r="Q1573" s="41"/>
      <c r="R1573" s="34"/>
      <c r="S1573" s="34"/>
    </row>
    <row r="1574" spans="1:19" ht="16.5" thickTop="1" thickBot="1" x14ac:dyDescent="0.3">
      <c r="Q1574" s="37"/>
      <c r="S1574" s="37"/>
    </row>
    <row r="1575" spans="1:19" ht="19.5" thickBot="1" x14ac:dyDescent="0.35">
      <c r="A1575" s="58">
        <f>IFERROR(INDEX('كشف عمال'!$D$4:$D$175,MATCH($O1575,'كشف عمال'!$A$4:$A$175,0)),"")</f>
        <v>0</v>
      </c>
      <c r="C1575" s="27" t="s">
        <v>19</v>
      </c>
      <c r="E1575" s="27" t="s">
        <v>23</v>
      </c>
      <c r="G1575" s="27" t="s">
        <v>20</v>
      </c>
      <c r="H1575" s="31"/>
      <c r="I1575" s="31"/>
      <c r="J1575" s="85" t="s">
        <v>21</v>
      </c>
      <c r="K1575" s="85"/>
      <c r="M1575" s="49" t="s">
        <v>22</v>
      </c>
      <c r="O1575" s="59">
        <f>O1555+1</f>
        <v>80</v>
      </c>
      <c r="P1575" s="31"/>
      <c r="R1575" s="27" t="s">
        <v>0</v>
      </c>
    </row>
    <row r="1577" spans="1:19" ht="15.75" x14ac:dyDescent="0.25">
      <c r="D1577" s="83">
        <f>IFERROR(INDEX('كشف عمال'!$C$4:$C$175,MATCH($O1575,'كشف عمال'!$A$4:$A$175,0)),"")</f>
        <v>0</v>
      </c>
      <c r="E1577" s="84"/>
      <c r="G1577" s="27" t="s">
        <v>24</v>
      </c>
      <c r="H1577" s="31"/>
      <c r="I1577" s="31"/>
      <c r="J1577" s="86">
        <f>IFERROR(INDEX('كشف عمال'!$B$4:$B$175,MATCH($O1575,'كشف عمال'!$A$4:$A$175,0)),"")</f>
        <v>0</v>
      </c>
      <c r="K1577" s="87"/>
      <c r="M1577" s="27" t="s">
        <v>1</v>
      </c>
      <c r="O1577" s="27">
        <v>1026</v>
      </c>
      <c r="P1577" s="31"/>
      <c r="Q1577" s="28"/>
      <c r="R1577" s="29" t="s">
        <v>25</v>
      </c>
      <c r="S1577" s="30"/>
    </row>
    <row r="1578" spans="1:19" ht="15.75" thickBot="1" x14ac:dyDescent="0.3">
      <c r="A1578" s="34"/>
      <c r="B1578" s="34"/>
      <c r="C1578" s="31"/>
      <c r="D1578" s="31"/>
      <c r="E1578" s="36"/>
      <c r="F1578" s="31"/>
      <c r="G1578" s="36"/>
      <c r="H1578" s="31"/>
      <c r="I1578" s="34"/>
      <c r="J1578" s="34"/>
      <c r="K1578" s="31"/>
      <c r="L1578" s="31"/>
      <c r="M1578" s="31"/>
      <c r="N1578" s="31"/>
      <c r="O1578" s="31"/>
      <c r="P1578" s="31"/>
      <c r="Q1578" s="31"/>
      <c r="R1578" s="31"/>
      <c r="S1578" s="36"/>
    </row>
    <row r="1579" spans="1:19" ht="15.75" thickTop="1" x14ac:dyDescent="0.25">
      <c r="A1579" s="31"/>
      <c r="B1579" s="31"/>
      <c r="C1579" s="37"/>
      <c r="D1579" s="37"/>
      <c r="F1579" s="37"/>
      <c r="H1579" s="42"/>
      <c r="K1579" s="35"/>
      <c r="L1579" s="42"/>
      <c r="M1579" s="43"/>
      <c r="N1579" s="35"/>
      <c r="O1579" s="35"/>
      <c r="P1579" s="42"/>
      <c r="Q1579" s="43"/>
      <c r="R1579" s="35"/>
    </row>
    <row r="1580" spans="1:19" x14ac:dyDescent="0.25">
      <c r="E1580" s="27"/>
      <c r="G1580" s="27" t="s">
        <v>40</v>
      </c>
      <c r="H1580" s="40"/>
      <c r="J1580" s="27">
        <f>IFERROR(INDEX('كشف عمال'!$P$4:$P$175,MATCH($O1575,'كشف عمال'!A$4:A$175,0)),"")</f>
        <v>0</v>
      </c>
      <c r="K1580" s="27" t="s">
        <v>34</v>
      </c>
      <c r="L1580" s="31"/>
      <c r="M1580" s="39"/>
      <c r="N1580" s="27"/>
      <c r="O1580" s="27" t="s">
        <v>31</v>
      </c>
      <c r="P1580" s="32"/>
      <c r="R1580" s="26">
        <f>IFERROR(INDEX('كشف عمال'!$I$4:$I$175,MATCH($O1575,'كشف عمال'!A$4:A$175,0)),"")</f>
        <v>0</v>
      </c>
      <c r="S1580" s="27" t="s">
        <v>26</v>
      </c>
    </row>
    <row r="1581" spans="1:19" x14ac:dyDescent="0.25">
      <c r="H1581" s="32"/>
      <c r="M1581" s="39"/>
      <c r="P1581" s="32"/>
      <c r="S1581" s="27"/>
    </row>
    <row r="1582" spans="1:19" x14ac:dyDescent="0.25">
      <c r="E1582" s="27"/>
      <c r="G1582" s="27" t="s">
        <v>41</v>
      </c>
      <c r="H1582" s="40"/>
      <c r="J1582" s="27">
        <v>0</v>
      </c>
      <c r="K1582" s="27" t="s">
        <v>35</v>
      </c>
      <c r="L1582" s="40"/>
      <c r="N1582" s="27">
        <v>0</v>
      </c>
      <c r="O1582" s="27" t="s">
        <v>32</v>
      </c>
      <c r="P1582" s="32"/>
      <c r="R1582" s="26">
        <f>IFERROR(INDEX('كشف عمال'!$J$4:$J$175,MATCH($O1575,'كشف عمال'!A$4:A$175,0)),"")</f>
        <v>0</v>
      </c>
      <c r="S1582" s="27" t="s">
        <v>27</v>
      </c>
    </row>
    <row r="1583" spans="1:19" x14ac:dyDescent="0.25">
      <c r="H1583" s="32"/>
      <c r="L1583" s="32"/>
      <c r="P1583" s="32"/>
    </row>
    <row r="1584" spans="1:19" x14ac:dyDescent="0.25">
      <c r="E1584" s="27"/>
      <c r="G1584" s="27" t="s">
        <v>42</v>
      </c>
      <c r="H1584" s="40"/>
      <c r="J1584" s="26">
        <f>IFERROR(INDEX('كشف عمال'!$O$4:$O$175,MATCH($O1575,'كشف عمال'!A$4:A$175,0)),"")</f>
        <v>0</v>
      </c>
      <c r="K1584" s="27" t="s">
        <v>36</v>
      </c>
      <c r="L1584" s="31"/>
      <c r="M1584" s="38"/>
      <c r="N1584" s="27">
        <v>2121</v>
      </c>
      <c r="O1584" s="27" t="s">
        <v>33</v>
      </c>
      <c r="P1584" s="32"/>
      <c r="R1584" s="26">
        <f>IFERROR(INDEX('كشف عمال'!$K$4:$K$175,MATCH($O1575,'كشف عمال'!A$4:A$175,0)),"")</f>
        <v>0</v>
      </c>
      <c r="S1584" s="27" t="s">
        <v>28</v>
      </c>
    </row>
    <row r="1585" spans="1:19" ht="15.75" thickBot="1" x14ac:dyDescent="0.3">
      <c r="B1585" s="31"/>
      <c r="D1585" s="31"/>
      <c r="E1585" s="45"/>
      <c r="F1585" s="31"/>
      <c r="G1585" s="31"/>
      <c r="H1585" s="32"/>
      <c r="I1585" s="31"/>
      <c r="J1585" s="31"/>
      <c r="K1585" s="31"/>
      <c r="L1585" s="31"/>
      <c r="M1585" s="41"/>
      <c r="N1585" s="36"/>
      <c r="O1585" s="31"/>
      <c r="P1585" s="33"/>
      <c r="R1585" s="31"/>
      <c r="S1585" s="31"/>
    </row>
    <row r="1586" spans="1:19" ht="15.75" thickTop="1" x14ac:dyDescent="0.25">
      <c r="A1586" s="31"/>
      <c r="B1586" s="31"/>
      <c r="C1586" s="31"/>
      <c r="D1586" s="31"/>
      <c r="E1586" s="44"/>
      <c r="F1586" s="31"/>
      <c r="G1586" s="44"/>
      <c r="H1586" s="32"/>
      <c r="I1586" s="39"/>
      <c r="J1586" s="44"/>
      <c r="K1586" s="31"/>
      <c r="L1586" s="31"/>
      <c r="M1586" s="43"/>
      <c r="N1586" s="37"/>
      <c r="O1586" s="35"/>
      <c r="P1586" s="32"/>
    </row>
    <row r="1587" spans="1:19" x14ac:dyDescent="0.25">
      <c r="E1587" s="27"/>
      <c r="G1587" s="27" t="s">
        <v>43</v>
      </c>
      <c r="H1587" s="40"/>
      <c r="J1587" s="27">
        <v>0</v>
      </c>
      <c r="K1587" s="27" t="s">
        <v>37</v>
      </c>
      <c r="L1587" s="31"/>
      <c r="M1587" s="39"/>
      <c r="N1587" s="27">
        <f>IFERROR(INDEX('كشف عمال'!$E$4:$E$175,MATCH($O1575,'كشف عمال'!A$4:A$175,0))*IFERROR(INDEX('كشف عمال'!$U$4:$U$175,MATCH($O1575,'كشف عمال'!A$4:A$175,0)),""),"")</f>
        <v>0</v>
      </c>
      <c r="O1587" s="27" t="s">
        <v>3</v>
      </c>
      <c r="P1587" s="32"/>
      <c r="R1587" s="26">
        <f>IFERROR(INDEX('كشف عمال'!$L$4:$L$175,MATCH($O1575,'كشف عمال'!A$4:A$175,0)),"")</f>
        <v>0</v>
      </c>
      <c r="S1587" s="27" t="s">
        <v>29</v>
      </c>
    </row>
    <row r="1588" spans="1:19" x14ac:dyDescent="0.25">
      <c r="H1588" s="32"/>
      <c r="M1588" s="39"/>
      <c r="P1588" s="32"/>
    </row>
    <row r="1589" spans="1:19" x14ac:dyDescent="0.25">
      <c r="H1589" s="32"/>
      <c r="J1589" s="60">
        <f>IFERROR(INDEX('كشف عمال'!$R$4:$R$175,MATCH($O1575,'كشف عمال'!$A$4:$A$175,0)),"")</f>
        <v>0</v>
      </c>
      <c r="K1589" s="27" t="s">
        <v>38</v>
      </c>
      <c r="L1589" s="31"/>
      <c r="M1589" s="38"/>
      <c r="N1589" s="61">
        <f>IFERROR(INDEX('كشف عمال'!$Q$4:$Q$175,MATCH($O1575,'كشف عمال'!$A$4:$A$175,0)),"")</f>
        <v>0</v>
      </c>
      <c r="O1589" s="27" t="s">
        <v>18</v>
      </c>
      <c r="P1589" s="32"/>
      <c r="R1589" s="26">
        <f>IFERROR(INDEX('كشف عمال'!$H$4:$H$175,MATCH($O1575,'كشف عمال'!A$4:A$175,0)),"")</f>
        <v>0</v>
      </c>
      <c r="S1589" s="27" t="s">
        <v>30</v>
      </c>
    </row>
    <row r="1590" spans="1:19" ht="15.75" thickBot="1" x14ac:dyDescent="0.3">
      <c r="H1590" s="32"/>
      <c r="L1590" s="32"/>
      <c r="P1590" s="32"/>
    </row>
    <row r="1591" spans="1:19" ht="15.75" thickTop="1" x14ac:dyDescent="0.25">
      <c r="H1591" s="32"/>
      <c r="I1591" s="37"/>
      <c r="J1591" s="35"/>
      <c r="K1591" s="35"/>
      <c r="L1591" s="37"/>
      <c r="M1591" s="39"/>
      <c r="P1591" s="32"/>
    </row>
    <row r="1592" spans="1:19" x14ac:dyDescent="0.25">
      <c r="H1592" s="32"/>
      <c r="J1592" s="26" t="str">
        <f>IFERROR(INDEX('كشف عمال'!$S$4:$S$175,MATCH($O1575,'كشف عمال'!A1591:A1762,0)),"")</f>
        <v/>
      </c>
      <c r="K1592" s="27" t="s">
        <v>39</v>
      </c>
      <c r="L1592" s="31"/>
      <c r="M1592" s="38"/>
      <c r="N1592" s="26">
        <f>IFERROR(INDEX('كشف عمال'!$N$4:$N$175,MATCH($O1575,'كشف عمال'!$A$4:$A$175,0)),"")</f>
        <v>0</v>
      </c>
      <c r="O1592" s="27" t="s">
        <v>15</v>
      </c>
      <c r="P1592" s="32"/>
    </row>
    <row r="1593" spans="1:19" ht="7.5" customHeight="1" thickBot="1" x14ac:dyDescent="0.3">
      <c r="A1593" s="34"/>
      <c r="B1593" s="34"/>
      <c r="C1593" s="34"/>
      <c r="D1593" s="34"/>
      <c r="E1593" s="34"/>
      <c r="F1593" s="34"/>
      <c r="G1593" s="34"/>
      <c r="H1593" s="33"/>
      <c r="I1593" s="34"/>
      <c r="J1593" s="34"/>
      <c r="K1593" s="34"/>
      <c r="L1593" s="34"/>
      <c r="M1593" s="41"/>
      <c r="N1593" s="34"/>
      <c r="O1593" s="34"/>
      <c r="P1593" s="33"/>
      <c r="Q1593" s="41"/>
      <c r="R1593" s="34"/>
      <c r="S1593" s="34"/>
    </row>
    <row r="1594" spans="1:19" ht="16.5" thickTop="1" thickBot="1" x14ac:dyDescent="0.3">
      <c r="Q1594" s="37"/>
    </row>
    <row r="1595" spans="1:19" ht="19.5" thickBot="1" x14ac:dyDescent="0.35">
      <c r="A1595" s="58">
        <f>IFERROR(INDEX('كشف عمال'!$D$4:$D$175,MATCH($O1595,'كشف عمال'!$A$4:$A$175,0)),"")</f>
        <v>0</v>
      </c>
      <c r="C1595" s="27" t="s">
        <v>19</v>
      </c>
      <c r="E1595" s="27" t="s">
        <v>23</v>
      </c>
      <c r="G1595" s="27" t="s">
        <v>20</v>
      </c>
      <c r="H1595" s="31"/>
      <c r="I1595" s="31"/>
      <c r="J1595" s="85" t="s">
        <v>21</v>
      </c>
      <c r="K1595" s="85"/>
      <c r="M1595" s="49" t="s">
        <v>22</v>
      </c>
      <c r="O1595" s="59">
        <f>O1575+1</f>
        <v>81</v>
      </c>
      <c r="P1595" s="31"/>
      <c r="R1595" s="27" t="s">
        <v>0</v>
      </c>
    </row>
    <row r="1597" spans="1:19" ht="15.75" x14ac:dyDescent="0.25">
      <c r="D1597" s="83">
        <f>IFERROR(INDEX('كشف عمال'!$C$4:$C$175,MATCH($O1595,'كشف عمال'!$A$4:$A$175,0)),"")</f>
        <v>0</v>
      </c>
      <c r="E1597" s="84"/>
      <c r="G1597" s="27" t="s">
        <v>24</v>
      </c>
      <c r="H1597" s="31"/>
      <c r="I1597" s="31"/>
      <c r="J1597" s="86">
        <f>IFERROR(INDEX('كشف عمال'!$B$4:$B$175,MATCH($O1595,'كشف عمال'!$A$4:$A$175,0)),"")</f>
        <v>0</v>
      </c>
      <c r="K1597" s="87"/>
      <c r="M1597" s="27" t="s">
        <v>1</v>
      </c>
      <c r="O1597" s="27">
        <v>1026</v>
      </c>
      <c r="P1597" s="31"/>
      <c r="Q1597" s="28"/>
      <c r="R1597" s="29" t="s">
        <v>25</v>
      </c>
      <c r="S1597" s="30"/>
    </row>
    <row r="1598" spans="1:19" ht="15.75" thickBot="1" x14ac:dyDescent="0.3">
      <c r="A1598" s="34"/>
      <c r="B1598" s="34"/>
      <c r="C1598" s="31"/>
      <c r="D1598" s="31"/>
      <c r="E1598" s="36"/>
      <c r="F1598" s="31"/>
      <c r="G1598" s="36"/>
      <c r="H1598" s="31"/>
      <c r="I1598" s="34"/>
      <c r="J1598" s="34"/>
      <c r="K1598" s="31"/>
      <c r="L1598" s="31"/>
      <c r="M1598" s="31"/>
      <c r="N1598" s="31"/>
      <c r="O1598" s="31"/>
      <c r="P1598" s="31"/>
      <c r="Q1598" s="31"/>
      <c r="R1598" s="31"/>
      <c r="S1598" s="36"/>
    </row>
    <row r="1599" spans="1:19" ht="15.75" thickTop="1" x14ac:dyDescent="0.25">
      <c r="A1599" s="31"/>
      <c r="B1599" s="31"/>
      <c r="C1599" s="37"/>
      <c r="D1599" s="37"/>
      <c r="F1599" s="37"/>
      <c r="H1599" s="42"/>
      <c r="K1599" s="35"/>
      <c r="L1599" s="42"/>
      <c r="M1599" s="43"/>
      <c r="N1599" s="35"/>
      <c r="O1599" s="35"/>
      <c r="P1599" s="42"/>
      <c r="Q1599" s="43"/>
      <c r="R1599" s="35"/>
    </row>
    <row r="1600" spans="1:19" x14ac:dyDescent="0.25">
      <c r="E1600" s="27"/>
      <c r="G1600" s="27" t="s">
        <v>40</v>
      </c>
      <c r="H1600" s="40"/>
      <c r="J1600" s="27">
        <f>IFERROR(INDEX('كشف عمال'!$P$4:$P$175,MATCH($O1595,'كشف عمال'!A$4:A$175,0)),"")</f>
        <v>0</v>
      </c>
      <c r="K1600" s="27" t="s">
        <v>34</v>
      </c>
      <c r="L1600" s="31"/>
      <c r="M1600" s="39"/>
      <c r="N1600" s="27"/>
      <c r="O1600" s="27" t="s">
        <v>31</v>
      </c>
      <c r="P1600" s="32"/>
      <c r="R1600" s="26">
        <f>IFERROR(INDEX('كشف عمال'!$I$4:$I$175,MATCH($O1595,'كشف عمال'!A$4:A$175,0)),"")</f>
        <v>0</v>
      </c>
      <c r="S1600" s="27" t="s">
        <v>26</v>
      </c>
    </row>
    <row r="1601" spans="1:19" x14ac:dyDescent="0.25">
      <c r="H1601" s="32"/>
      <c r="M1601" s="39"/>
      <c r="P1601" s="32"/>
      <c r="S1601" s="27"/>
    </row>
    <row r="1602" spans="1:19" x14ac:dyDescent="0.25">
      <c r="E1602" s="27"/>
      <c r="G1602" s="27" t="s">
        <v>41</v>
      </c>
      <c r="H1602" s="40"/>
      <c r="J1602" s="27">
        <v>0</v>
      </c>
      <c r="K1602" s="27" t="s">
        <v>35</v>
      </c>
      <c r="L1602" s="40"/>
      <c r="N1602" s="27">
        <v>0</v>
      </c>
      <c r="O1602" s="27" t="s">
        <v>32</v>
      </c>
      <c r="P1602" s="32"/>
      <c r="R1602" s="26">
        <f>IFERROR(INDEX('كشف عمال'!$J$4:$J$175,MATCH($O1595,'كشف عمال'!A$4:A$175,0)),"")</f>
        <v>0</v>
      </c>
      <c r="S1602" s="27" t="s">
        <v>27</v>
      </c>
    </row>
    <row r="1603" spans="1:19" x14ac:dyDescent="0.25">
      <c r="H1603" s="32"/>
      <c r="L1603" s="32"/>
      <c r="P1603" s="32"/>
    </row>
    <row r="1604" spans="1:19" x14ac:dyDescent="0.25">
      <c r="E1604" s="27"/>
      <c r="G1604" s="27" t="s">
        <v>42</v>
      </c>
      <c r="H1604" s="40"/>
      <c r="J1604" s="26">
        <f>IFERROR(INDEX('كشف عمال'!$O$4:$O$175,MATCH($O1595,'كشف عمال'!A$4:A$175,0)),"")</f>
        <v>0</v>
      </c>
      <c r="K1604" s="27" t="s">
        <v>36</v>
      </c>
      <c r="L1604" s="31"/>
      <c r="M1604" s="38"/>
      <c r="N1604" s="27">
        <v>2121</v>
      </c>
      <c r="O1604" s="27" t="s">
        <v>33</v>
      </c>
      <c r="P1604" s="32"/>
      <c r="R1604" s="26">
        <f>IFERROR(INDEX('كشف عمال'!$K$4:$K$175,MATCH($O1595,'كشف عمال'!A$4:A$175,0)),"")</f>
        <v>0</v>
      </c>
      <c r="S1604" s="27" t="s">
        <v>28</v>
      </c>
    </row>
    <row r="1605" spans="1:19" ht="15.75" thickBot="1" x14ac:dyDescent="0.3">
      <c r="B1605" s="31"/>
      <c r="D1605" s="31"/>
      <c r="E1605" s="45"/>
      <c r="F1605" s="31"/>
      <c r="G1605" s="31"/>
      <c r="H1605" s="32"/>
      <c r="I1605" s="31"/>
      <c r="J1605" s="31"/>
      <c r="K1605" s="31"/>
      <c r="L1605" s="31"/>
      <c r="M1605" s="41"/>
      <c r="N1605" s="36"/>
      <c r="O1605" s="31"/>
      <c r="P1605" s="33"/>
      <c r="R1605" s="31"/>
      <c r="S1605" s="31"/>
    </row>
    <row r="1606" spans="1:19" ht="15.75" thickTop="1" x14ac:dyDescent="0.25">
      <c r="A1606" s="31"/>
      <c r="B1606" s="31"/>
      <c r="C1606" s="31"/>
      <c r="D1606" s="31"/>
      <c r="E1606" s="44"/>
      <c r="F1606" s="31"/>
      <c r="G1606" s="44"/>
      <c r="H1606" s="32"/>
      <c r="I1606" s="39"/>
      <c r="J1606" s="44"/>
      <c r="K1606" s="31"/>
      <c r="L1606" s="31"/>
      <c r="M1606" s="43"/>
      <c r="N1606" s="37"/>
      <c r="O1606" s="35"/>
      <c r="P1606" s="32"/>
    </row>
    <row r="1607" spans="1:19" x14ac:dyDescent="0.25">
      <c r="E1607" s="27"/>
      <c r="G1607" s="27" t="s">
        <v>43</v>
      </c>
      <c r="H1607" s="40"/>
      <c r="J1607" s="27">
        <v>0</v>
      </c>
      <c r="K1607" s="27" t="s">
        <v>37</v>
      </c>
      <c r="L1607" s="31"/>
      <c r="M1607" s="39"/>
      <c r="N1607" s="27">
        <f>IFERROR(INDEX('كشف عمال'!$E$4:$E$175,MATCH($O1595,'كشف عمال'!A$4:A$175,0))*IFERROR(INDEX('كشف عمال'!$U$4:$U$175,MATCH($O1595,'كشف عمال'!A$4:A$175,0)),""),"")</f>
        <v>0</v>
      </c>
      <c r="O1607" s="27" t="s">
        <v>3</v>
      </c>
      <c r="P1607" s="32"/>
      <c r="R1607" s="26">
        <f>IFERROR(INDEX('كشف عمال'!$L$4:$L$175,MATCH($O1595,'كشف عمال'!A$4:A$175,0)),"")</f>
        <v>0</v>
      </c>
      <c r="S1607" s="27" t="s">
        <v>29</v>
      </c>
    </row>
    <row r="1608" spans="1:19" x14ac:dyDescent="0.25">
      <c r="H1608" s="32"/>
      <c r="M1608" s="39"/>
      <c r="P1608" s="32"/>
    </row>
    <row r="1609" spans="1:19" x14ac:dyDescent="0.25">
      <c r="H1609" s="32"/>
      <c r="J1609" s="60">
        <f>IFERROR(INDEX('كشف عمال'!$R$4:$R$175,MATCH($O1595,'كشف عمال'!$A$4:$A$175,0)),"")</f>
        <v>0</v>
      </c>
      <c r="K1609" s="27" t="s">
        <v>38</v>
      </c>
      <c r="L1609" s="31"/>
      <c r="M1609" s="38"/>
      <c r="N1609" s="61">
        <f>IFERROR(INDEX('كشف عمال'!$Q$4:$Q$175,MATCH($O1595,'كشف عمال'!$A$4:$A$175,0)),"")</f>
        <v>0</v>
      </c>
      <c r="O1609" s="27" t="s">
        <v>18</v>
      </c>
      <c r="P1609" s="32"/>
      <c r="R1609" s="26">
        <f>IFERROR(INDEX('كشف عمال'!$H$4:$H$175,MATCH($O1595,'كشف عمال'!A$4:A$175,0)),"")</f>
        <v>0</v>
      </c>
      <c r="S1609" s="27" t="s">
        <v>30</v>
      </c>
    </row>
    <row r="1610" spans="1:19" ht="15.75" thickBot="1" x14ac:dyDescent="0.3">
      <c r="H1610" s="32"/>
      <c r="L1610" s="32"/>
      <c r="P1610" s="32"/>
    </row>
    <row r="1611" spans="1:19" ht="15.75" thickTop="1" x14ac:dyDescent="0.25">
      <c r="H1611" s="32"/>
      <c r="I1611" s="37"/>
      <c r="J1611" s="35"/>
      <c r="K1611" s="35"/>
      <c r="L1611" s="37"/>
      <c r="M1611" s="39"/>
      <c r="P1611" s="32"/>
    </row>
    <row r="1612" spans="1:19" x14ac:dyDescent="0.25">
      <c r="H1612" s="32"/>
      <c r="J1612" s="26" t="str">
        <f>IFERROR(INDEX('كشف عمال'!$S$4:$S$175,MATCH($O1595,'كشف عمال'!A1611:A1782,0)),"")</f>
        <v/>
      </c>
      <c r="K1612" s="27" t="s">
        <v>39</v>
      </c>
      <c r="L1612" s="31"/>
      <c r="M1612" s="38"/>
      <c r="N1612" s="26">
        <f>IFERROR(INDEX('كشف عمال'!$N$4:$N$175,MATCH($O1595,'كشف عمال'!$A$4:$A$175,0)),"")</f>
        <v>0</v>
      </c>
      <c r="O1612" s="27" t="s">
        <v>15</v>
      </c>
      <c r="P1612" s="32"/>
    </row>
    <row r="1613" spans="1:19" ht="7.5" customHeight="1" thickBot="1" x14ac:dyDescent="0.3">
      <c r="A1613" s="34"/>
      <c r="B1613" s="34"/>
      <c r="C1613" s="34"/>
      <c r="D1613" s="34"/>
      <c r="E1613" s="34"/>
      <c r="F1613" s="34"/>
      <c r="G1613" s="34"/>
      <c r="H1613" s="33"/>
      <c r="I1613" s="34"/>
      <c r="J1613" s="34"/>
      <c r="K1613" s="34"/>
      <c r="L1613" s="34"/>
      <c r="M1613" s="41"/>
      <c r="N1613" s="34"/>
      <c r="O1613" s="34"/>
      <c r="P1613" s="33"/>
      <c r="Q1613" s="41"/>
      <c r="R1613" s="34"/>
      <c r="S1613" s="34"/>
    </row>
    <row r="1614" spans="1:19" ht="16.5" thickTop="1" thickBot="1" x14ac:dyDescent="0.3"/>
    <row r="1615" spans="1:19" ht="19.5" thickBot="1" x14ac:dyDescent="0.35">
      <c r="A1615" s="58">
        <f>IFERROR(INDEX('كشف عمال'!$D$4:$D$175,MATCH($O1615,'كشف عمال'!$A$4:$A$175,0)),"")</f>
        <v>0</v>
      </c>
      <c r="C1615" s="27" t="s">
        <v>19</v>
      </c>
      <c r="E1615" s="27" t="s">
        <v>23</v>
      </c>
      <c r="G1615" s="27" t="s">
        <v>20</v>
      </c>
      <c r="H1615" s="31"/>
      <c r="I1615" s="31"/>
      <c r="J1615" s="85" t="s">
        <v>21</v>
      </c>
      <c r="K1615" s="85"/>
      <c r="M1615" s="49" t="s">
        <v>22</v>
      </c>
      <c r="O1615" s="59">
        <f>O1595+1</f>
        <v>82</v>
      </c>
      <c r="P1615" s="31"/>
      <c r="R1615" s="27" t="s">
        <v>0</v>
      </c>
    </row>
    <row r="1617" spans="1:19" ht="15.75" x14ac:dyDescent="0.25">
      <c r="D1617" s="83">
        <f>IFERROR(INDEX('كشف عمال'!$C$4:$C$175,MATCH($O1615,'كشف عمال'!$A$4:$A$175,0)),"")</f>
        <v>0</v>
      </c>
      <c r="E1617" s="84"/>
      <c r="G1617" s="27" t="s">
        <v>24</v>
      </c>
      <c r="H1617" s="31"/>
      <c r="I1617" s="31"/>
      <c r="J1617" s="86">
        <f>IFERROR(INDEX('كشف عمال'!$B$4:$B$175,MATCH($O1615,'كشف عمال'!$A$4:$A$175,0)),"")</f>
        <v>0</v>
      </c>
      <c r="K1617" s="87"/>
      <c r="M1617" s="27" t="s">
        <v>1</v>
      </c>
      <c r="O1617" s="27">
        <v>1026</v>
      </c>
      <c r="P1617" s="31"/>
      <c r="Q1617" s="28"/>
      <c r="R1617" s="29" t="s">
        <v>25</v>
      </c>
      <c r="S1617" s="30"/>
    </row>
    <row r="1618" spans="1:19" ht="15.75" thickBot="1" x14ac:dyDescent="0.3">
      <c r="A1618" s="34"/>
      <c r="B1618" s="34"/>
      <c r="C1618" s="31"/>
      <c r="D1618" s="31"/>
      <c r="E1618" s="36"/>
      <c r="F1618" s="31"/>
      <c r="G1618" s="36"/>
      <c r="H1618" s="31"/>
      <c r="I1618" s="34"/>
      <c r="J1618" s="34"/>
      <c r="K1618" s="31"/>
      <c r="L1618" s="31"/>
      <c r="M1618" s="31"/>
      <c r="N1618" s="31"/>
      <c r="O1618" s="31"/>
      <c r="P1618" s="31"/>
      <c r="Q1618" s="31"/>
      <c r="R1618" s="31"/>
      <c r="S1618" s="36"/>
    </row>
    <row r="1619" spans="1:19" ht="15.75" thickTop="1" x14ac:dyDescent="0.25">
      <c r="A1619" s="31"/>
      <c r="B1619" s="31"/>
      <c r="C1619" s="37"/>
      <c r="D1619" s="37"/>
      <c r="F1619" s="37"/>
      <c r="H1619" s="42"/>
      <c r="K1619" s="35"/>
      <c r="L1619" s="42"/>
      <c r="M1619" s="43"/>
      <c r="N1619" s="35"/>
      <c r="O1619" s="35"/>
      <c r="P1619" s="42"/>
      <c r="Q1619" s="43"/>
      <c r="R1619" s="35"/>
    </row>
    <row r="1620" spans="1:19" x14ac:dyDescent="0.25">
      <c r="E1620" s="27"/>
      <c r="G1620" s="27" t="s">
        <v>40</v>
      </c>
      <c r="H1620" s="40"/>
      <c r="J1620" s="27">
        <f>IFERROR(INDEX('كشف عمال'!$P$4:$P$175,MATCH($O1615,'كشف عمال'!A$4:A$175,0)),"")</f>
        <v>0</v>
      </c>
      <c r="K1620" s="27" t="s">
        <v>34</v>
      </c>
      <c r="L1620" s="31"/>
      <c r="M1620" s="39"/>
      <c r="N1620" s="27"/>
      <c r="O1620" s="27" t="s">
        <v>31</v>
      </c>
      <c r="P1620" s="32"/>
      <c r="R1620" s="26">
        <f>IFERROR(INDEX('كشف عمال'!$I$4:$I$175,MATCH($O1615,'كشف عمال'!A$4:A$175,0)),"")</f>
        <v>0</v>
      </c>
      <c r="S1620" s="27" t="s">
        <v>26</v>
      </c>
    </row>
    <row r="1621" spans="1:19" x14ac:dyDescent="0.25">
      <c r="H1621" s="32"/>
      <c r="M1621" s="39"/>
      <c r="P1621" s="32"/>
      <c r="S1621" s="27"/>
    </row>
    <row r="1622" spans="1:19" x14ac:dyDescent="0.25">
      <c r="E1622" s="27"/>
      <c r="G1622" s="27" t="s">
        <v>41</v>
      </c>
      <c r="H1622" s="40"/>
      <c r="J1622" s="27">
        <v>0</v>
      </c>
      <c r="K1622" s="27" t="s">
        <v>35</v>
      </c>
      <c r="L1622" s="40"/>
      <c r="N1622" s="27">
        <v>0</v>
      </c>
      <c r="O1622" s="27" t="s">
        <v>32</v>
      </c>
      <c r="P1622" s="32"/>
      <c r="R1622" s="26">
        <f>IFERROR(INDEX('كشف عمال'!$J$4:$J$175,MATCH($O1615,'كشف عمال'!A$4:A$175,0)),"")</f>
        <v>0</v>
      </c>
      <c r="S1622" s="27" t="s">
        <v>27</v>
      </c>
    </row>
    <row r="1623" spans="1:19" x14ac:dyDescent="0.25">
      <c r="H1623" s="32"/>
      <c r="L1623" s="32"/>
      <c r="P1623" s="32"/>
    </row>
    <row r="1624" spans="1:19" x14ac:dyDescent="0.25">
      <c r="E1624" s="27"/>
      <c r="G1624" s="27" t="s">
        <v>42</v>
      </c>
      <c r="H1624" s="40"/>
      <c r="J1624" s="26">
        <f>IFERROR(INDEX('كشف عمال'!$O$4:$O$175,MATCH($O1615,'كشف عمال'!A$4:A$175,0)),"")</f>
        <v>0</v>
      </c>
      <c r="K1624" s="27" t="s">
        <v>36</v>
      </c>
      <c r="L1624" s="31"/>
      <c r="M1624" s="38"/>
      <c r="N1624" s="27">
        <v>2121</v>
      </c>
      <c r="O1624" s="27" t="s">
        <v>33</v>
      </c>
      <c r="P1624" s="32"/>
      <c r="R1624" s="26">
        <f>IFERROR(INDEX('كشف عمال'!$K$4:$K$175,MATCH($O1615,'كشف عمال'!A$4:A$175,0)),"")</f>
        <v>0</v>
      </c>
      <c r="S1624" s="27" t="s">
        <v>28</v>
      </c>
    </row>
    <row r="1625" spans="1:19" ht="15.75" thickBot="1" x14ac:dyDescent="0.3">
      <c r="B1625" s="31"/>
      <c r="D1625" s="31"/>
      <c r="E1625" s="45"/>
      <c r="F1625" s="31"/>
      <c r="G1625" s="31"/>
      <c r="H1625" s="32"/>
      <c r="I1625" s="31"/>
      <c r="J1625" s="31"/>
      <c r="K1625" s="31"/>
      <c r="L1625" s="31"/>
      <c r="M1625" s="41"/>
      <c r="N1625" s="36"/>
      <c r="O1625" s="31"/>
      <c r="P1625" s="33"/>
      <c r="R1625" s="31"/>
      <c r="S1625" s="31"/>
    </row>
    <row r="1626" spans="1:19" ht="15.75" thickTop="1" x14ac:dyDescent="0.25">
      <c r="A1626" s="31"/>
      <c r="B1626" s="31"/>
      <c r="C1626" s="31"/>
      <c r="D1626" s="31"/>
      <c r="E1626" s="44"/>
      <c r="F1626" s="31"/>
      <c r="G1626" s="44"/>
      <c r="H1626" s="32"/>
      <c r="I1626" s="39"/>
      <c r="J1626" s="44"/>
      <c r="K1626" s="31"/>
      <c r="L1626" s="31"/>
      <c r="M1626" s="43"/>
      <c r="N1626" s="37"/>
      <c r="O1626" s="35"/>
      <c r="P1626" s="32"/>
    </row>
    <row r="1627" spans="1:19" x14ac:dyDescent="0.25">
      <c r="E1627" s="27"/>
      <c r="G1627" s="27" t="s">
        <v>43</v>
      </c>
      <c r="H1627" s="40"/>
      <c r="J1627" s="27">
        <v>0</v>
      </c>
      <c r="K1627" s="27" t="s">
        <v>37</v>
      </c>
      <c r="L1627" s="31"/>
      <c r="M1627" s="39"/>
      <c r="N1627" s="27">
        <f>IFERROR(INDEX('كشف عمال'!$E$4:$E$175,MATCH($O1615,'كشف عمال'!A$4:A$175,0))*IFERROR(INDEX('كشف عمال'!$U$4:$U$175,MATCH($O1615,'كشف عمال'!A$4:A$175,0)),""),"")</f>
        <v>0</v>
      </c>
      <c r="O1627" s="27" t="s">
        <v>3</v>
      </c>
      <c r="P1627" s="32"/>
      <c r="R1627" s="26">
        <f>IFERROR(INDEX('كشف عمال'!$L$4:$L$175,MATCH($O1615,'كشف عمال'!A$4:A$175,0)),"")</f>
        <v>0</v>
      </c>
      <c r="S1627" s="27" t="s">
        <v>29</v>
      </c>
    </row>
    <row r="1628" spans="1:19" x14ac:dyDescent="0.25">
      <c r="H1628" s="32"/>
      <c r="M1628" s="39"/>
      <c r="P1628" s="32"/>
    </row>
    <row r="1629" spans="1:19" x14ac:dyDescent="0.25">
      <c r="H1629" s="32"/>
      <c r="J1629" s="60">
        <f>IFERROR(INDEX('كشف عمال'!$R$4:$R$175,MATCH($O1615,'كشف عمال'!$A$4:$A$175,0)),"")</f>
        <v>0</v>
      </c>
      <c r="K1629" s="27" t="s">
        <v>38</v>
      </c>
      <c r="L1629" s="31"/>
      <c r="M1629" s="38"/>
      <c r="N1629" s="61">
        <f>IFERROR(INDEX('كشف عمال'!$Q$4:$Q$175,MATCH($O1615,'كشف عمال'!$A$4:$A$175,0)),"")</f>
        <v>0</v>
      </c>
      <c r="O1629" s="27" t="s">
        <v>18</v>
      </c>
      <c r="P1629" s="32"/>
      <c r="R1629" s="26">
        <f>IFERROR(INDEX('كشف عمال'!$H$4:$H$175,MATCH($O1615,'كشف عمال'!A$4:A$175,0)),"")</f>
        <v>0</v>
      </c>
      <c r="S1629" s="27" t="s">
        <v>30</v>
      </c>
    </row>
    <row r="1630" spans="1:19" ht="15.75" thickBot="1" x14ac:dyDescent="0.3">
      <c r="H1630" s="32"/>
      <c r="L1630" s="32"/>
      <c r="P1630" s="32"/>
    </row>
    <row r="1631" spans="1:19" ht="15.75" thickTop="1" x14ac:dyDescent="0.25">
      <c r="H1631" s="32"/>
      <c r="I1631" s="37"/>
      <c r="J1631" s="35"/>
      <c r="K1631" s="35"/>
      <c r="L1631" s="37"/>
      <c r="M1631" s="39"/>
      <c r="P1631" s="32"/>
    </row>
    <row r="1632" spans="1:19" x14ac:dyDescent="0.25">
      <c r="H1632" s="32"/>
      <c r="J1632" s="26" t="str">
        <f>IFERROR(INDEX('كشف عمال'!$S$4:$S$175,MATCH($O1615,'كشف عمال'!A1631:A1802,0)),"")</f>
        <v/>
      </c>
      <c r="K1632" s="27" t="s">
        <v>39</v>
      </c>
      <c r="L1632" s="31"/>
      <c r="M1632" s="38"/>
      <c r="N1632" s="26">
        <f>IFERROR(INDEX('كشف عمال'!$N$4:$N$175,MATCH($O1615,'كشف عمال'!$A$4:$A$175,0)),"")</f>
        <v>0</v>
      </c>
      <c r="O1632" s="27" t="s">
        <v>15</v>
      </c>
      <c r="P1632" s="32"/>
    </row>
    <row r="1633" spans="1:19" ht="6" customHeight="1" thickBot="1" x14ac:dyDescent="0.3">
      <c r="A1633" s="34"/>
      <c r="B1633" s="34"/>
      <c r="C1633" s="34"/>
      <c r="D1633" s="34"/>
      <c r="E1633" s="34"/>
      <c r="F1633" s="34"/>
      <c r="G1633" s="34"/>
      <c r="H1633" s="33"/>
      <c r="I1633" s="34"/>
      <c r="J1633" s="34"/>
      <c r="K1633" s="34"/>
      <c r="L1633" s="34"/>
      <c r="M1633" s="41"/>
      <c r="N1633" s="34"/>
      <c r="O1633" s="34"/>
      <c r="P1633" s="33"/>
      <c r="Q1633" s="41"/>
      <c r="R1633" s="34"/>
      <c r="S1633" s="34"/>
    </row>
    <row r="1634" spans="1:19" ht="16.5" thickTop="1" thickBot="1" x14ac:dyDescent="0.3">
      <c r="Q1634" s="37"/>
      <c r="S1634" s="37"/>
    </row>
    <row r="1635" spans="1:19" ht="19.5" thickBot="1" x14ac:dyDescent="0.35">
      <c r="A1635" s="58">
        <f>IFERROR(INDEX('كشف عمال'!$D$4:$D$175,MATCH($O1635,'كشف عمال'!$A$4:$A$175,0)),"")</f>
        <v>0</v>
      </c>
      <c r="C1635" s="27" t="s">
        <v>19</v>
      </c>
      <c r="E1635" s="27" t="s">
        <v>23</v>
      </c>
      <c r="G1635" s="27" t="s">
        <v>20</v>
      </c>
      <c r="H1635" s="31"/>
      <c r="I1635" s="31"/>
      <c r="J1635" s="85" t="s">
        <v>21</v>
      </c>
      <c r="K1635" s="85"/>
      <c r="M1635" s="49" t="s">
        <v>22</v>
      </c>
      <c r="O1635" s="59">
        <f>O1615+1</f>
        <v>83</v>
      </c>
      <c r="P1635" s="31"/>
      <c r="R1635" s="27" t="s">
        <v>0</v>
      </c>
    </row>
    <row r="1637" spans="1:19" ht="15.75" x14ac:dyDescent="0.25">
      <c r="D1637" s="83">
        <f>IFERROR(INDEX('كشف عمال'!$C$4:$C$175,MATCH($O1635,'كشف عمال'!$A$4:$A$175,0)),"")</f>
        <v>0</v>
      </c>
      <c r="E1637" s="84"/>
      <c r="G1637" s="27" t="s">
        <v>24</v>
      </c>
      <c r="H1637" s="31"/>
      <c r="I1637" s="31"/>
      <c r="J1637" s="86">
        <f>IFERROR(INDEX('كشف عمال'!$B$4:$B$175,MATCH($O1635,'كشف عمال'!$A$4:$A$175,0)),"")</f>
        <v>0</v>
      </c>
      <c r="K1637" s="87"/>
      <c r="M1637" s="27" t="s">
        <v>1</v>
      </c>
      <c r="O1637" s="27">
        <v>1026</v>
      </c>
      <c r="P1637" s="31"/>
      <c r="Q1637" s="28"/>
      <c r="R1637" s="29" t="s">
        <v>25</v>
      </c>
      <c r="S1637" s="30"/>
    </row>
    <row r="1638" spans="1:19" ht="15.75" thickBot="1" x14ac:dyDescent="0.3">
      <c r="A1638" s="34"/>
      <c r="B1638" s="34"/>
      <c r="C1638" s="31"/>
      <c r="D1638" s="31"/>
      <c r="E1638" s="36"/>
      <c r="F1638" s="31"/>
      <c r="G1638" s="36"/>
      <c r="H1638" s="31"/>
      <c r="I1638" s="34"/>
      <c r="J1638" s="34"/>
      <c r="K1638" s="31"/>
      <c r="L1638" s="31"/>
      <c r="M1638" s="31"/>
      <c r="N1638" s="31"/>
      <c r="O1638" s="31"/>
      <c r="P1638" s="31"/>
      <c r="Q1638" s="31"/>
      <c r="R1638" s="31"/>
      <c r="S1638" s="36"/>
    </row>
    <row r="1639" spans="1:19" ht="15.75" thickTop="1" x14ac:dyDescent="0.25">
      <c r="A1639" s="31"/>
      <c r="B1639" s="31"/>
      <c r="C1639" s="37"/>
      <c r="D1639" s="37"/>
      <c r="F1639" s="37"/>
      <c r="H1639" s="42"/>
      <c r="K1639" s="35"/>
      <c r="L1639" s="42"/>
      <c r="M1639" s="43"/>
      <c r="N1639" s="35"/>
      <c r="O1639" s="35"/>
      <c r="P1639" s="42"/>
      <c r="Q1639" s="43"/>
      <c r="R1639" s="35"/>
    </row>
    <row r="1640" spans="1:19" x14ac:dyDescent="0.25">
      <c r="E1640" s="27"/>
      <c r="G1640" s="27" t="s">
        <v>40</v>
      </c>
      <c r="H1640" s="40"/>
      <c r="J1640" s="27">
        <f>IFERROR(INDEX('كشف عمال'!$P$4:$P$175,MATCH($O1635,'كشف عمال'!A$4:A$175,0)),"")</f>
        <v>0</v>
      </c>
      <c r="K1640" s="27" t="s">
        <v>34</v>
      </c>
      <c r="L1640" s="31"/>
      <c r="M1640" s="39"/>
      <c r="N1640" s="27"/>
      <c r="O1640" s="27" t="s">
        <v>31</v>
      </c>
      <c r="P1640" s="32"/>
      <c r="R1640" s="26">
        <f>IFERROR(INDEX('كشف عمال'!$I$4:$I$175,MATCH($O1635,'كشف عمال'!A$4:A$175,0)),"")</f>
        <v>0</v>
      </c>
      <c r="S1640" s="27" t="s">
        <v>26</v>
      </c>
    </row>
    <row r="1641" spans="1:19" x14ac:dyDescent="0.25">
      <c r="H1641" s="32"/>
      <c r="M1641" s="39"/>
      <c r="P1641" s="32"/>
      <c r="S1641" s="27"/>
    </row>
    <row r="1642" spans="1:19" x14ac:dyDescent="0.25">
      <c r="E1642" s="27"/>
      <c r="G1642" s="27" t="s">
        <v>41</v>
      </c>
      <c r="H1642" s="40"/>
      <c r="J1642" s="27">
        <v>0</v>
      </c>
      <c r="K1642" s="27" t="s">
        <v>35</v>
      </c>
      <c r="L1642" s="40"/>
      <c r="N1642" s="27">
        <v>0</v>
      </c>
      <c r="O1642" s="27" t="s">
        <v>32</v>
      </c>
      <c r="P1642" s="32"/>
      <c r="R1642" s="26">
        <f>IFERROR(INDEX('كشف عمال'!$J$4:$J$175,MATCH($O1635,'كشف عمال'!A$4:A$175,0)),"")</f>
        <v>0</v>
      </c>
      <c r="S1642" s="27" t="s">
        <v>27</v>
      </c>
    </row>
    <row r="1643" spans="1:19" x14ac:dyDescent="0.25">
      <c r="H1643" s="32"/>
      <c r="L1643" s="32"/>
      <c r="P1643" s="32"/>
    </row>
    <row r="1644" spans="1:19" x14ac:dyDescent="0.25">
      <c r="E1644" s="27"/>
      <c r="G1644" s="27" t="s">
        <v>42</v>
      </c>
      <c r="H1644" s="40"/>
      <c r="J1644" s="26">
        <f>IFERROR(INDEX('كشف عمال'!$O$4:$O$175,MATCH($O1635,'كشف عمال'!A$4:A$175,0)),"")</f>
        <v>0</v>
      </c>
      <c r="K1644" s="27" t="s">
        <v>36</v>
      </c>
      <c r="L1644" s="31"/>
      <c r="M1644" s="38"/>
      <c r="N1644" s="27">
        <v>2121</v>
      </c>
      <c r="O1644" s="27" t="s">
        <v>33</v>
      </c>
      <c r="P1644" s="32"/>
      <c r="R1644" s="26">
        <f>IFERROR(INDEX('كشف عمال'!$K$4:$K$175,MATCH($O1635,'كشف عمال'!A$4:A$175,0)),"")</f>
        <v>0</v>
      </c>
      <c r="S1644" s="27" t="s">
        <v>28</v>
      </c>
    </row>
    <row r="1645" spans="1:19" ht="15.75" thickBot="1" x14ac:dyDescent="0.3">
      <c r="B1645" s="31"/>
      <c r="D1645" s="31"/>
      <c r="E1645" s="45"/>
      <c r="F1645" s="31"/>
      <c r="G1645" s="31"/>
      <c r="H1645" s="32"/>
      <c r="I1645" s="31"/>
      <c r="J1645" s="31"/>
      <c r="K1645" s="31"/>
      <c r="L1645" s="31"/>
      <c r="M1645" s="41"/>
      <c r="N1645" s="36"/>
      <c r="O1645" s="31"/>
      <c r="P1645" s="33"/>
      <c r="R1645" s="31"/>
      <c r="S1645" s="31"/>
    </row>
    <row r="1646" spans="1:19" ht="15.75" thickTop="1" x14ac:dyDescent="0.25">
      <c r="A1646" s="31"/>
      <c r="B1646" s="31"/>
      <c r="C1646" s="31"/>
      <c r="D1646" s="31"/>
      <c r="E1646" s="44"/>
      <c r="F1646" s="31"/>
      <c r="G1646" s="44"/>
      <c r="H1646" s="32"/>
      <c r="I1646" s="39"/>
      <c r="J1646" s="44"/>
      <c r="K1646" s="31"/>
      <c r="L1646" s="31"/>
      <c r="M1646" s="43"/>
      <c r="N1646" s="37"/>
      <c r="O1646" s="35"/>
      <c r="P1646" s="32"/>
    </row>
    <row r="1647" spans="1:19" x14ac:dyDescent="0.25">
      <c r="E1647" s="27"/>
      <c r="G1647" s="27" t="s">
        <v>43</v>
      </c>
      <c r="H1647" s="40"/>
      <c r="J1647" s="27">
        <v>0</v>
      </c>
      <c r="K1647" s="27" t="s">
        <v>37</v>
      </c>
      <c r="L1647" s="31"/>
      <c r="M1647" s="39"/>
      <c r="N1647" s="27">
        <f>IFERROR(INDEX('كشف عمال'!$E$4:$E$175,MATCH($O1635,'كشف عمال'!A$4:A$175,0))*IFERROR(INDEX('كشف عمال'!$U$4:$U$175,MATCH($O1635,'كشف عمال'!A$4:A$175,0)),""),"")</f>
        <v>0</v>
      </c>
      <c r="O1647" s="27" t="s">
        <v>3</v>
      </c>
      <c r="P1647" s="32"/>
      <c r="R1647" s="26">
        <f>IFERROR(INDEX('كشف عمال'!$L$4:$L$175,MATCH($O1635,'كشف عمال'!A$4:A$175,0)),"")</f>
        <v>0</v>
      </c>
      <c r="S1647" s="27" t="s">
        <v>29</v>
      </c>
    </row>
    <row r="1648" spans="1:19" x14ac:dyDescent="0.25">
      <c r="H1648" s="32"/>
      <c r="M1648" s="39"/>
      <c r="P1648" s="32"/>
    </row>
    <row r="1649" spans="1:19" x14ac:dyDescent="0.25">
      <c r="H1649" s="32"/>
      <c r="J1649" s="60">
        <f>IFERROR(INDEX('كشف عمال'!$R$4:$R$175,MATCH($O1635,'كشف عمال'!$A$4:$A$175,0)),"")</f>
        <v>0</v>
      </c>
      <c r="K1649" s="27" t="s">
        <v>38</v>
      </c>
      <c r="L1649" s="31"/>
      <c r="M1649" s="38"/>
      <c r="N1649" s="61">
        <f>IFERROR(INDEX('كشف عمال'!$Q$4:$Q$175,MATCH($O1635,'كشف عمال'!$A$4:$A$175,0)),"")</f>
        <v>0</v>
      </c>
      <c r="O1649" s="27" t="s">
        <v>18</v>
      </c>
      <c r="P1649" s="32"/>
      <c r="R1649" s="26">
        <f>IFERROR(INDEX('كشف عمال'!$H$4:$H$175,MATCH($O1635,'كشف عمال'!A$4:A$175,0)),"")</f>
        <v>0</v>
      </c>
      <c r="S1649" s="27" t="s">
        <v>30</v>
      </c>
    </row>
    <row r="1650" spans="1:19" ht="15.75" thickBot="1" x14ac:dyDescent="0.3">
      <c r="H1650" s="32"/>
      <c r="L1650" s="32"/>
      <c r="P1650" s="32"/>
    </row>
    <row r="1651" spans="1:19" ht="15.75" thickTop="1" x14ac:dyDescent="0.25">
      <c r="H1651" s="32"/>
      <c r="I1651" s="37"/>
      <c r="J1651" s="35"/>
      <c r="K1651" s="35"/>
      <c r="L1651" s="37"/>
      <c r="M1651" s="39"/>
      <c r="P1651" s="32"/>
    </row>
    <row r="1652" spans="1:19" x14ac:dyDescent="0.25">
      <c r="H1652" s="32"/>
      <c r="J1652" s="26" t="str">
        <f>IFERROR(INDEX('كشف عمال'!$S$4:$S$175,MATCH($O1635,'كشف عمال'!A1651:A1822,0)),"")</f>
        <v/>
      </c>
      <c r="K1652" s="27" t="s">
        <v>39</v>
      </c>
      <c r="L1652" s="31"/>
      <c r="M1652" s="38"/>
      <c r="N1652" s="26">
        <f>IFERROR(INDEX('كشف عمال'!$N$4:$N$175,MATCH($O1635,'كشف عمال'!$A$4:$A$175,0)),"")</f>
        <v>0</v>
      </c>
      <c r="O1652" s="27" t="s">
        <v>15</v>
      </c>
      <c r="P1652" s="32"/>
    </row>
    <row r="1653" spans="1:19" ht="7.5" customHeight="1" thickBot="1" x14ac:dyDescent="0.3">
      <c r="A1653" s="34"/>
      <c r="B1653" s="34"/>
      <c r="C1653" s="34"/>
      <c r="D1653" s="34"/>
      <c r="E1653" s="34"/>
      <c r="F1653" s="34"/>
      <c r="G1653" s="34"/>
      <c r="H1653" s="33"/>
      <c r="I1653" s="34"/>
      <c r="J1653" s="34"/>
      <c r="K1653" s="34"/>
      <c r="L1653" s="34"/>
      <c r="M1653" s="41"/>
      <c r="N1653" s="34"/>
      <c r="O1653" s="34"/>
      <c r="P1653" s="33"/>
      <c r="Q1653" s="41"/>
      <c r="R1653" s="34"/>
      <c r="S1653" s="34"/>
    </row>
    <row r="1654" spans="1:19" ht="16.5" thickTop="1" thickBot="1" x14ac:dyDescent="0.3">
      <c r="Q1654" s="37"/>
    </row>
    <row r="1655" spans="1:19" ht="19.5" thickBot="1" x14ac:dyDescent="0.35">
      <c r="A1655" s="58">
        <f>IFERROR(INDEX('كشف عمال'!$D$4:$D$175,MATCH($O1655,'كشف عمال'!$A$4:$A$175,0)),"")</f>
        <v>0</v>
      </c>
      <c r="C1655" s="27" t="s">
        <v>19</v>
      </c>
      <c r="E1655" s="27" t="s">
        <v>23</v>
      </c>
      <c r="G1655" s="27" t="s">
        <v>20</v>
      </c>
      <c r="H1655" s="31"/>
      <c r="I1655" s="31"/>
      <c r="J1655" s="85" t="s">
        <v>21</v>
      </c>
      <c r="K1655" s="85"/>
      <c r="M1655" s="49" t="s">
        <v>22</v>
      </c>
      <c r="O1655" s="59">
        <f>O1635+1</f>
        <v>84</v>
      </c>
      <c r="P1655" s="31"/>
      <c r="R1655" s="27" t="s">
        <v>0</v>
      </c>
    </row>
    <row r="1657" spans="1:19" ht="15.75" x14ac:dyDescent="0.25">
      <c r="D1657" s="83">
        <f>IFERROR(INDEX('كشف عمال'!$C$4:$C$175,MATCH($O1655,'كشف عمال'!$A$4:$A$175,0)),"")</f>
        <v>0</v>
      </c>
      <c r="E1657" s="84"/>
      <c r="G1657" s="27" t="s">
        <v>24</v>
      </c>
      <c r="H1657" s="31"/>
      <c r="I1657" s="31"/>
      <c r="J1657" s="86">
        <f>IFERROR(INDEX('كشف عمال'!$B$4:$B$175,MATCH($O1655,'كشف عمال'!$A$4:$A$175,0)),"")</f>
        <v>0</v>
      </c>
      <c r="K1657" s="87"/>
      <c r="M1657" s="27" t="s">
        <v>1</v>
      </c>
      <c r="O1657" s="27">
        <v>1026</v>
      </c>
      <c r="P1657" s="31"/>
      <c r="Q1657" s="28"/>
      <c r="R1657" s="29" t="s">
        <v>25</v>
      </c>
      <c r="S1657" s="30"/>
    </row>
    <row r="1658" spans="1:19" ht="15.75" thickBot="1" x14ac:dyDescent="0.3">
      <c r="A1658" s="34"/>
      <c r="B1658" s="34"/>
      <c r="C1658" s="31"/>
      <c r="D1658" s="31"/>
      <c r="E1658" s="36"/>
      <c r="F1658" s="31"/>
      <c r="G1658" s="36"/>
      <c r="H1658" s="31"/>
      <c r="I1658" s="34"/>
      <c r="J1658" s="34"/>
      <c r="K1658" s="31"/>
      <c r="L1658" s="31"/>
      <c r="M1658" s="31"/>
      <c r="N1658" s="31"/>
      <c r="O1658" s="31"/>
      <c r="P1658" s="31"/>
      <c r="Q1658" s="31"/>
      <c r="R1658" s="31"/>
      <c r="S1658" s="36"/>
    </row>
    <row r="1659" spans="1:19" ht="15.75" thickTop="1" x14ac:dyDescent="0.25">
      <c r="A1659" s="31"/>
      <c r="B1659" s="31"/>
      <c r="C1659" s="37"/>
      <c r="D1659" s="37"/>
      <c r="F1659" s="37"/>
      <c r="H1659" s="42"/>
      <c r="K1659" s="35"/>
      <c r="L1659" s="42"/>
      <c r="M1659" s="43"/>
      <c r="N1659" s="35"/>
      <c r="O1659" s="35"/>
      <c r="P1659" s="42"/>
      <c r="Q1659" s="43"/>
      <c r="R1659" s="35"/>
    </row>
    <row r="1660" spans="1:19" x14ac:dyDescent="0.25">
      <c r="E1660" s="27"/>
      <c r="G1660" s="27" t="s">
        <v>40</v>
      </c>
      <c r="H1660" s="40"/>
      <c r="J1660" s="27">
        <f>IFERROR(INDEX('كشف عمال'!$P$4:$P$175,MATCH($O1655,'كشف عمال'!A$4:A$175,0)),"")</f>
        <v>0</v>
      </c>
      <c r="K1660" s="27" t="s">
        <v>34</v>
      </c>
      <c r="L1660" s="31"/>
      <c r="M1660" s="39"/>
      <c r="N1660" s="27"/>
      <c r="O1660" s="27" t="s">
        <v>31</v>
      </c>
      <c r="P1660" s="32"/>
      <c r="R1660" s="26">
        <f>IFERROR(INDEX('كشف عمال'!$I$4:$I$175,MATCH($O1655,'كشف عمال'!A$4:A$175,0)),"")</f>
        <v>0</v>
      </c>
      <c r="S1660" s="27" t="s">
        <v>26</v>
      </c>
    </row>
    <row r="1661" spans="1:19" x14ac:dyDescent="0.25">
      <c r="H1661" s="32"/>
      <c r="M1661" s="39"/>
      <c r="P1661" s="32"/>
      <c r="S1661" s="27"/>
    </row>
    <row r="1662" spans="1:19" x14ac:dyDescent="0.25">
      <c r="E1662" s="27"/>
      <c r="G1662" s="27" t="s">
        <v>41</v>
      </c>
      <c r="H1662" s="40"/>
      <c r="J1662" s="27">
        <v>0</v>
      </c>
      <c r="K1662" s="27" t="s">
        <v>35</v>
      </c>
      <c r="L1662" s="40"/>
      <c r="N1662" s="27">
        <v>0</v>
      </c>
      <c r="O1662" s="27" t="s">
        <v>32</v>
      </c>
      <c r="P1662" s="32"/>
      <c r="R1662" s="26">
        <f>IFERROR(INDEX('كشف عمال'!$J$4:$J$175,MATCH($O1655,'كشف عمال'!A$4:A$175,0)),"")</f>
        <v>0</v>
      </c>
      <c r="S1662" s="27" t="s">
        <v>27</v>
      </c>
    </row>
    <row r="1663" spans="1:19" x14ac:dyDescent="0.25">
      <c r="H1663" s="32"/>
      <c r="L1663" s="32"/>
      <c r="P1663" s="32"/>
    </row>
    <row r="1664" spans="1:19" x14ac:dyDescent="0.25">
      <c r="E1664" s="27"/>
      <c r="G1664" s="27" t="s">
        <v>42</v>
      </c>
      <c r="H1664" s="40"/>
      <c r="J1664" s="26">
        <f>IFERROR(INDEX('كشف عمال'!$O$4:$O$175,MATCH($O1655,'كشف عمال'!A$4:A$175,0)),"")</f>
        <v>0</v>
      </c>
      <c r="K1664" s="27" t="s">
        <v>36</v>
      </c>
      <c r="L1664" s="31"/>
      <c r="M1664" s="38"/>
      <c r="N1664" s="27">
        <v>2121</v>
      </c>
      <c r="O1664" s="27" t="s">
        <v>33</v>
      </c>
      <c r="P1664" s="32"/>
      <c r="R1664" s="26">
        <f>IFERROR(INDEX('كشف عمال'!$K$4:$K$175,MATCH($O1655,'كشف عمال'!A$4:A$175,0)),"")</f>
        <v>0</v>
      </c>
      <c r="S1664" s="27" t="s">
        <v>28</v>
      </c>
    </row>
    <row r="1665" spans="1:19" ht="15.75" thickBot="1" x14ac:dyDescent="0.3">
      <c r="B1665" s="31"/>
      <c r="D1665" s="31"/>
      <c r="E1665" s="45"/>
      <c r="F1665" s="31"/>
      <c r="G1665" s="31"/>
      <c r="H1665" s="32"/>
      <c r="I1665" s="31"/>
      <c r="J1665" s="31"/>
      <c r="K1665" s="31"/>
      <c r="L1665" s="31"/>
      <c r="M1665" s="41"/>
      <c r="N1665" s="36"/>
      <c r="O1665" s="31"/>
      <c r="P1665" s="33"/>
      <c r="R1665" s="31"/>
      <c r="S1665" s="31"/>
    </row>
    <row r="1666" spans="1:19" ht="15.75" thickTop="1" x14ac:dyDescent="0.25">
      <c r="A1666" s="31"/>
      <c r="B1666" s="31"/>
      <c r="C1666" s="31"/>
      <c r="D1666" s="31"/>
      <c r="E1666" s="44"/>
      <c r="F1666" s="31"/>
      <c r="G1666" s="44"/>
      <c r="H1666" s="32"/>
      <c r="I1666" s="39"/>
      <c r="J1666" s="44"/>
      <c r="K1666" s="31"/>
      <c r="L1666" s="31"/>
      <c r="M1666" s="43"/>
      <c r="N1666" s="37"/>
      <c r="O1666" s="35"/>
      <c r="P1666" s="32"/>
    </row>
    <row r="1667" spans="1:19" x14ac:dyDescent="0.25">
      <c r="E1667" s="27"/>
      <c r="G1667" s="27" t="s">
        <v>43</v>
      </c>
      <c r="H1667" s="40"/>
      <c r="J1667" s="27">
        <v>0</v>
      </c>
      <c r="K1667" s="27" t="s">
        <v>37</v>
      </c>
      <c r="L1667" s="31"/>
      <c r="M1667" s="39"/>
      <c r="N1667" s="27">
        <f>IFERROR(INDEX('كشف عمال'!$E$4:$E$175,MATCH($O1655,'كشف عمال'!A$4:A$175,0))*IFERROR(INDEX('كشف عمال'!$U$4:$U$175,MATCH($O1655,'كشف عمال'!A$4:A$175,0)),""),"")</f>
        <v>0</v>
      </c>
      <c r="O1667" s="27" t="s">
        <v>3</v>
      </c>
      <c r="P1667" s="32"/>
      <c r="R1667" s="26">
        <f>IFERROR(INDEX('كشف عمال'!$L$4:$L$175,MATCH($O1655,'كشف عمال'!A$4:A$175,0)),"")</f>
        <v>0</v>
      </c>
      <c r="S1667" s="27" t="s">
        <v>29</v>
      </c>
    </row>
    <row r="1668" spans="1:19" x14ac:dyDescent="0.25">
      <c r="H1668" s="32"/>
      <c r="M1668" s="39"/>
      <c r="P1668" s="32"/>
    </row>
    <row r="1669" spans="1:19" x14ac:dyDescent="0.25">
      <c r="H1669" s="32"/>
      <c r="J1669" s="60">
        <f>IFERROR(INDEX('كشف عمال'!$R$4:$R$175,MATCH($O1655,'كشف عمال'!$A$4:$A$175,0)),"")</f>
        <v>0</v>
      </c>
      <c r="K1669" s="27" t="s">
        <v>38</v>
      </c>
      <c r="L1669" s="31"/>
      <c r="M1669" s="38"/>
      <c r="N1669" s="61">
        <f>IFERROR(INDEX('كشف عمال'!$Q$4:$Q$175,MATCH($O1655,'كشف عمال'!$A$4:$A$175,0)),"")</f>
        <v>0</v>
      </c>
      <c r="O1669" s="27" t="s">
        <v>18</v>
      </c>
      <c r="P1669" s="32"/>
      <c r="R1669" s="26">
        <f>IFERROR(INDEX('كشف عمال'!$H$4:$H$175,MATCH($O1655,'كشف عمال'!A$4:A$175,0)),"")</f>
        <v>0</v>
      </c>
      <c r="S1669" s="27" t="s">
        <v>30</v>
      </c>
    </row>
    <row r="1670" spans="1:19" ht="15.75" thickBot="1" x14ac:dyDescent="0.3">
      <c r="H1670" s="32"/>
      <c r="L1670" s="32"/>
      <c r="P1670" s="32"/>
    </row>
    <row r="1671" spans="1:19" ht="15.75" thickTop="1" x14ac:dyDescent="0.25">
      <c r="H1671" s="32"/>
      <c r="I1671" s="37"/>
      <c r="J1671" s="35"/>
      <c r="K1671" s="35"/>
      <c r="L1671" s="37"/>
      <c r="M1671" s="39"/>
      <c r="P1671" s="32"/>
    </row>
    <row r="1672" spans="1:19" x14ac:dyDescent="0.25">
      <c r="H1672" s="32"/>
      <c r="J1672" s="26" t="str">
        <f>IFERROR(INDEX('كشف عمال'!$S$4:$S$175,MATCH($O1655,'كشف عمال'!A1671:A1842,0)),"")</f>
        <v/>
      </c>
      <c r="K1672" s="27" t="s">
        <v>39</v>
      </c>
      <c r="L1672" s="31"/>
      <c r="M1672" s="38"/>
      <c r="N1672" s="26">
        <f>IFERROR(INDEX('كشف عمال'!$N$4:$N$175,MATCH($O1655,'كشف عمال'!$A$4:$A$175,0)),"")</f>
        <v>0</v>
      </c>
      <c r="O1672" s="27" t="s">
        <v>15</v>
      </c>
      <c r="P1672" s="32"/>
    </row>
    <row r="1673" spans="1:19" ht="5.25" customHeight="1" thickBot="1" x14ac:dyDescent="0.3">
      <c r="A1673" s="34"/>
      <c r="B1673" s="34"/>
      <c r="C1673" s="34"/>
      <c r="D1673" s="34"/>
      <c r="E1673" s="34"/>
      <c r="F1673" s="34"/>
      <c r="G1673" s="34"/>
      <c r="H1673" s="33"/>
      <c r="I1673" s="34"/>
      <c r="J1673" s="34"/>
      <c r="K1673" s="34"/>
      <c r="L1673" s="34"/>
      <c r="M1673" s="41"/>
      <c r="N1673" s="34"/>
      <c r="O1673" s="34"/>
      <c r="P1673" s="33"/>
      <c r="Q1673" s="41"/>
      <c r="R1673" s="34"/>
      <c r="S1673" s="34"/>
    </row>
    <row r="1674" spans="1:19" ht="16.5" thickTop="1" thickBot="1" x14ac:dyDescent="0.3"/>
    <row r="1675" spans="1:19" ht="19.5" thickBot="1" x14ac:dyDescent="0.35">
      <c r="A1675" s="58">
        <f>IFERROR(INDEX('كشف عمال'!$D$4:$D$175,MATCH($O1675,'كشف عمال'!$A$4:$A$175,0)),"")</f>
        <v>0</v>
      </c>
      <c r="C1675" s="27" t="s">
        <v>19</v>
      </c>
      <c r="E1675" s="27" t="s">
        <v>23</v>
      </c>
      <c r="G1675" s="27" t="s">
        <v>20</v>
      </c>
      <c r="H1675" s="31"/>
      <c r="I1675" s="31"/>
      <c r="J1675" s="85" t="s">
        <v>21</v>
      </c>
      <c r="K1675" s="85"/>
      <c r="M1675" s="49" t="s">
        <v>22</v>
      </c>
      <c r="O1675" s="59">
        <f>O1655+1</f>
        <v>85</v>
      </c>
      <c r="P1675" s="31"/>
      <c r="R1675" s="27" t="s">
        <v>0</v>
      </c>
    </row>
    <row r="1677" spans="1:19" ht="15.75" x14ac:dyDescent="0.25">
      <c r="D1677" s="83">
        <f>IFERROR(INDEX('كشف عمال'!$C$4:$C$175,MATCH($O1675,'كشف عمال'!$A$4:$A$175,0)),"")</f>
        <v>0</v>
      </c>
      <c r="E1677" s="84"/>
      <c r="G1677" s="27" t="s">
        <v>24</v>
      </c>
      <c r="H1677" s="31"/>
      <c r="I1677" s="31"/>
      <c r="J1677" s="86">
        <f>IFERROR(INDEX('كشف عمال'!$B$4:$B$175,MATCH($O1675,'كشف عمال'!$A$4:$A$175,0)),"")</f>
        <v>0</v>
      </c>
      <c r="K1677" s="87"/>
      <c r="M1677" s="27" t="s">
        <v>1</v>
      </c>
      <c r="O1677" s="27">
        <v>1026</v>
      </c>
      <c r="P1677" s="31"/>
      <c r="Q1677" s="28"/>
      <c r="R1677" s="29" t="s">
        <v>25</v>
      </c>
      <c r="S1677" s="30"/>
    </row>
    <row r="1678" spans="1:19" ht="15.75" thickBot="1" x14ac:dyDescent="0.3">
      <c r="A1678" s="34"/>
      <c r="B1678" s="34"/>
      <c r="C1678" s="31"/>
      <c r="D1678" s="31"/>
      <c r="E1678" s="36"/>
      <c r="F1678" s="31"/>
      <c r="G1678" s="36"/>
      <c r="H1678" s="31"/>
      <c r="I1678" s="34"/>
      <c r="J1678" s="34"/>
      <c r="K1678" s="31"/>
      <c r="L1678" s="31"/>
      <c r="M1678" s="31"/>
      <c r="N1678" s="31"/>
      <c r="O1678" s="31"/>
      <c r="P1678" s="31"/>
      <c r="Q1678" s="31"/>
      <c r="R1678" s="31"/>
      <c r="S1678" s="36"/>
    </row>
    <row r="1679" spans="1:19" ht="15.75" thickTop="1" x14ac:dyDescent="0.25">
      <c r="A1679" s="31"/>
      <c r="B1679" s="31"/>
      <c r="C1679" s="37"/>
      <c r="D1679" s="37"/>
      <c r="F1679" s="37"/>
      <c r="H1679" s="42"/>
      <c r="K1679" s="35"/>
      <c r="L1679" s="42"/>
      <c r="M1679" s="43"/>
      <c r="N1679" s="35"/>
      <c r="O1679" s="35"/>
      <c r="P1679" s="42"/>
      <c r="Q1679" s="43"/>
      <c r="R1679" s="35"/>
    </row>
    <row r="1680" spans="1:19" x14ac:dyDescent="0.25">
      <c r="E1680" s="27"/>
      <c r="G1680" s="27" t="s">
        <v>40</v>
      </c>
      <c r="H1680" s="40"/>
      <c r="J1680" s="27">
        <f>IFERROR(INDEX('كشف عمال'!$P$4:$P$175,MATCH($O1675,'كشف عمال'!A$4:A$175,0)),"")</f>
        <v>0</v>
      </c>
      <c r="K1680" s="27" t="s">
        <v>34</v>
      </c>
      <c r="L1680" s="31"/>
      <c r="M1680" s="39"/>
      <c r="N1680" s="27"/>
      <c r="O1680" s="27" t="s">
        <v>31</v>
      </c>
      <c r="P1680" s="32"/>
      <c r="R1680" s="26">
        <f>IFERROR(INDEX('كشف عمال'!$I$4:$I$175,MATCH($O1675,'كشف عمال'!A$4:A$175,0)),"")</f>
        <v>0</v>
      </c>
      <c r="S1680" s="27" t="s">
        <v>26</v>
      </c>
    </row>
    <row r="1681" spans="1:19" x14ac:dyDescent="0.25">
      <c r="H1681" s="32"/>
      <c r="M1681" s="39"/>
      <c r="P1681" s="32"/>
      <c r="S1681" s="27"/>
    </row>
    <row r="1682" spans="1:19" x14ac:dyDescent="0.25">
      <c r="E1682" s="27"/>
      <c r="G1682" s="27" t="s">
        <v>41</v>
      </c>
      <c r="H1682" s="40"/>
      <c r="J1682" s="27">
        <v>0</v>
      </c>
      <c r="K1682" s="27" t="s">
        <v>35</v>
      </c>
      <c r="L1682" s="40"/>
      <c r="N1682" s="27">
        <v>0</v>
      </c>
      <c r="O1682" s="27" t="s">
        <v>32</v>
      </c>
      <c r="P1682" s="32"/>
      <c r="R1682" s="26">
        <f>IFERROR(INDEX('كشف عمال'!$J$4:$J$175,MATCH($O1675,'كشف عمال'!A$4:A$175,0)),"")</f>
        <v>0</v>
      </c>
      <c r="S1682" s="27" t="s">
        <v>27</v>
      </c>
    </row>
    <row r="1683" spans="1:19" x14ac:dyDescent="0.25">
      <c r="H1683" s="32"/>
      <c r="L1683" s="32"/>
      <c r="P1683" s="32"/>
    </row>
    <row r="1684" spans="1:19" x14ac:dyDescent="0.25">
      <c r="E1684" s="27"/>
      <c r="G1684" s="27" t="s">
        <v>42</v>
      </c>
      <c r="H1684" s="40"/>
      <c r="J1684" s="26">
        <f>IFERROR(INDEX('كشف عمال'!$O$4:$O$175,MATCH($O1675,'كشف عمال'!A$4:A$175,0)),"")</f>
        <v>0</v>
      </c>
      <c r="K1684" s="27" t="s">
        <v>36</v>
      </c>
      <c r="L1684" s="31"/>
      <c r="M1684" s="38"/>
      <c r="N1684" s="27">
        <v>2121</v>
      </c>
      <c r="O1684" s="27" t="s">
        <v>33</v>
      </c>
      <c r="P1684" s="32"/>
      <c r="R1684" s="26">
        <f>IFERROR(INDEX('كشف عمال'!$K$4:$K$175,MATCH($O1675,'كشف عمال'!A$4:A$175,0)),"")</f>
        <v>0</v>
      </c>
      <c r="S1684" s="27" t="s">
        <v>28</v>
      </c>
    </row>
    <row r="1685" spans="1:19" ht="15.75" thickBot="1" x14ac:dyDescent="0.3">
      <c r="B1685" s="31"/>
      <c r="D1685" s="31"/>
      <c r="E1685" s="45"/>
      <c r="F1685" s="31"/>
      <c r="G1685" s="31"/>
      <c r="H1685" s="32"/>
      <c r="I1685" s="31"/>
      <c r="J1685" s="31"/>
      <c r="K1685" s="31"/>
      <c r="L1685" s="31"/>
      <c r="M1685" s="41"/>
      <c r="N1685" s="36"/>
      <c r="O1685" s="31"/>
      <c r="P1685" s="33"/>
      <c r="R1685" s="31"/>
      <c r="S1685" s="31"/>
    </row>
    <row r="1686" spans="1:19" ht="15.75" thickTop="1" x14ac:dyDescent="0.25">
      <c r="A1686" s="31"/>
      <c r="B1686" s="31"/>
      <c r="C1686" s="31"/>
      <c r="D1686" s="31"/>
      <c r="E1686" s="44"/>
      <c r="F1686" s="31"/>
      <c r="G1686" s="44"/>
      <c r="H1686" s="32"/>
      <c r="I1686" s="39"/>
      <c r="J1686" s="44"/>
      <c r="K1686" s="31"/>
      <c r="L1686" s="31"/>
      <c r="M1686" s="43"/>
      <c r="N1686" s="37"/>
      <c r="O1686" s="35"/>
      <c r="P1686" s="32"/>
    </row>
    <row r="1687" spans="1:19" x14ac:dyDescent="0.25">
      <c r="E1687" s="27"/>
      <c r="G1687" s="27" t="s">
        <v>43</v>
      </c>
      <c r="H1687" s="40"/>
      <c r="J1687" s="27">
        <v>0</v>
      </c>
      <c r="K1687" s="27" t="s">
        <v>37</v>
      </c>
      <c r="L1687" s="31"/>
      <c r="M1687" s="39"/>
      <c r="N1687" s="27">
        <f>IFERROR(INDEX('كشف عمال'!$E$4:$E$175,MATCH($O1675,'كشف عمال'!A$4:A$175,0))*IFERROR(INDEX('كشف عمال'!$U$4:$U$175,MATCH($O1675,'كشف عمال'!A$4:A$175,0)),""),"")</f>
        <v>0</v>
      </c>
      <c r="O1687" s="27" t="s">
        <v>3</v>
      </c>
      <c r="P1687" s="32"/>
      <c r="R1687" s="26">
        <f>IFERROR(INDEX('كشف عمال'!$L$4:$L$175,MATCH($O1675,'كشف عمال'!A$4:A$175,0)),"")</f>
        <v>0</v>
      </c>
      <c r="S1687" s="27" t="s">
        <v>29</v>
      </c>
    </row>
    <row r="1688" spans="1:19" x14ac:dyDescent="0.25">
      <c r="H1688" s="32"/>
      <c r="M1688" s="39"/>
      <c r="P1688" s="32"/>
    </row>
    <row r="1689" spans="1:19" x14ac:dyDescent="0.25">
      <c r="H1689" s="32"/>
      <c r="J1689" s="60">
        <f>IFERROR(INDEX('كشف عمال'!$R$4:$R$175,MATCH($O1675,'كشف عمال'!$A$4:$A$175,0)),"")</f>
        <v>0</v>
      </c>
      <c r="K1689" s="27" t="s">
        <v>38</v>
      </c>
      <c r="L1689" s="31"/>
      <c r="M1689" s="38"/>
      <c r="N1689" s="61">
        <f>IFERROR(INDEX('كشف عمال'!$Q$4:$Q$175,MATCH($O1675,'كشف عمال'!$A$4:$A$175,0)),"")</f>
        <v>0</v>
      </c>
      <c r="O1689" s="27" t="s">
        <v>18</v>
      </c>
      <c r="P1689" s="32"/>
      <c r="R1689" s="26">
        <f>IFERROR(INDEX('كشف عمال'!$H$4:$H$175,MATCH($O1675,'كشف عمال'!A$4:A$175,0)),"")</f>
        <v>0</v>
      </c>
      <c r="S1689" s="27" t="s">
        <v>30</v>
      </c>
    </row>
    <row r="1690" spans="1:19" ht="15.75" thickBot="1" x14ac:dyDescent="0.3">
      <c r="H1690" s="32"/>
      <c r="L1690" s="32"/>
      <c r="P1690" s="32"/>
    </row>
    <row r="1691" spans="1:19" ht="15.75" thickTop="1" x14ac:dyDescent="0.25">
      <c r="H1691" s="32"/>
      <c r="I1691" s="37"/>
      <c r="J1691" s="35"/>
      <c r="K1691" s="35"/>
      <c r="L1691" s="37"/>
      <c r="M1691" s="39"/>
      <c r="P1691" s="32"/>
    </row>
    <row r="1692" spans="1:19" x14ac:dyDescent="0.25">
      <c r="H1692" s="32"/>
      <c r="J1692" s="26" t="str">
        <f>IFERROR(INDEX('كشف عمال'!$S$4:$S$175,MATCH($O1675,'كشف عمال'!A1691:A1862,0)),"")</f>
        <v/>
      </c>
      <c r="K1692" s="27" t="s">
        <v>39</v>
      </c>
      <c r="L1692" s="31"/>
      <c r="M1692" s="38"/>
      <c r="N1692" s="26">
        <f>IFERROR(INDEX('كشف عمال'!$N$4:$N$175,MATCH($O1675,'كشف عمال'!$A$4:$A$175,0)),"")</f>
        <v>0</v>
      </c>
      <c r="O1692" s="27" t="s">
        <v>15</v>
      </c>
      <c r="P1692" s="32"/>
    </row>
    <row r="1693" spans="1:19" ht="8.25" customHeight="1" thickBot="1" x14ac:dyDescent="0.3">
      <c r="A1693" s="34"/>
      <c r="B1693" s="34"/>
      <c r="C1693" s="34"/>
      <c r="D1693" s="34"/>
      <c r="E1693" s="34"/>
      <c r="F1693" s="34"/>
      <c r="G1693" s="34"/>
      <c r="H1693" s="33"/>
      <c r="I1693" s="34"/>
      <c r="J1693" s="34"/>
      <c r="K1693" s="34"/>
      <c r="L1693" s="34"/>
      <c r="M1693" s="41"/>
      <c r="N1693" s="34"/>
      <c r="O1693" s="34"/>
      <c r="P1693" s="33"/>
      <c r="Q1693" s="41"/>
      <c r="R1693" s="34"/>
      <c r="S1693" s="34"/>
    </row>
    <row r="1694" spans="1:19" ht="16.5" thickTop="1" thickBot="1" x14ac:dyDescent="0.3">
      <c r="Q1694" s="37"/>
      <c r="S1694" s="37"/>
    </row>
    <row r="1695" spans="1:19" ht="19.5" thickBot="1" x14ac:dyDescent="0.35">
      <c r="A1695" s="58">
        <f>IFERROR(INDEX('كشف عمال'!$D$4:$D$175,MATCH($O1695,'كشف عمال'!$A$4:$A$175,0)),"")</f>
        <v>0</v>
      </c>
      <c r="C1695" s="27" t="s">
        <v>19</v>
      </c>
      <c r="E1695" s="27" t="s">
        <v>23</v>
      </c>
      <c r="G1695" s="27" t="s">
        <v>20</v>
      </c>
      <c r="H1695" s="31"/>
      <c r="I1695" s="31"/>
      <c r="J1695" s="85" t="s">
        <v>21</v>
      </c>
      <c r="K1695" s="85"/>
      <c r="M1695" s="49" t="s">
        <v>22</v>
      </c>
      <c r="O1695" s="59">
        <f>O1675+1</f>
        <v>86</v>
      </c>
      <c r="P1695" s="31"/>
      <c r="R1695" s="27" t="s">
        <v>0</v>
      </c>
    </row>
    <row r="1697" spans="1:19" ht="15.75" x14ac:dyDescent="0.25">
      <c r="D1697" s="83">
        <f>IFERROR(INDEX('كشف عمال'!$C$4:$C$175,MATCH($O1695,'كشف عمال'!$A$4:$A$175,0)),"")</f>
        <v>0</v>
      </c>
      <c r="E1697" s="84"/>
      <c r="G1697" s="27" t="s">
        <v>24</v>
      </c>
      <c r="H1697" s="31"/>
      <c r="I1697" s="31"/>
      <c r="J1697" s="86">
        <f>IFERROR(INDEX('كشف عمال'!$B$4:$B$175,MATCH($O1695,'كشف عمال'!$A$4:$A$175,0)),"")</f>
        <v>0</v>
      </c>
      <c r="K1697" s="87"/>
      <c r="M1697" s="27" t="s">
        <v>1</v>
      </c>
      <c r="O1697" s="27">
        <v>1026</v>
      </c>
      <c r="P1697" s="31"/>
      <c r="Q1697" s="28"/>
      <c r="R1697" s="29" t="s">
        <v>25</v>
      </c>
      <c r="S1697" s="30"/>
    </row>
    <row r="1698" spans="1:19" ht="15.75" thickBot="1" x14ac:dyDescent="0.3">
      <c r="A1698" s="34"/>
      <c r="B1698" s="34"/>
      <c r="C1698" s="31"/>
      <c r="D1698" s="31"/>
      <c r="E1698" s="36"/>
      <c r="F1698" s="31"/>
      <c r="G1698" s="36"/>
      <c r="H1698" s="31"/>
      <c r="I1698" s="34"/>
      <c r="J1698" s="34"/>
      <c r="K1698" s="31"/>
      <c r="L1698" s="31"/>
      <c r="M1698" s="31"/>
      <c r="N1698" s="31"/>
      <c r="O1698" s="31"/>
      <c r="P1698" s="31"/>
      <c r="Q1698" s="31"/>
      <c r="R1698" s="31"/>
      <c r="S1698" s="36"/>
    </row>
    <row r="1699" spans="1:19" ht="15.75" thickTop="1" x14ac:dyDescent="0.25">
      <c r="A1699" s="31"/>
      <c r="B1699" s="31"/>
      <c r="C1699" s="37"/>
      <c r="D1699" s="37"/>
      <c r="F1699" s="37"/>
      <c r="H1699" s="42"/>
      <c r="K1699" s="35"/>
      <c r="L1699" s="42"/>
      <c r="M1699" s="43"/>
      <c r="N1699" s="35"/>
      <c r="O1699" s="35"/>
      <c r="P1699" s="42"/>
      <c r="Q1699" s="43"/>
      <c r="R1699" s="35"/>
    </row>
    <row r="1700" spans="1:19" x14ac:dyDescent="0.25">
      <c r="E1700" s="27"/>
      <c r="G1700" s="27" t="s">
        <v>40</v>
      </c>
      <c r="H1700" s="40"/>
      <c r="J1700" s="27">
        <f>IFERROR(INDEX('كشف عمال'!$P$4:$P$175,MATCH($O1695,'كشف عمال'!A$4:A$175,0)),"")</f>
        <v>0</v>
      </c>
      <c r="K1700" s="27" t="s">
        <v>34</v>
      </c>
      <c r="L1700" s="31"/>
      <c r="M1700" s="39"/>
      <c r="N1700" s="27"/>
      <c r="O1700" s="27" t="s">
        <v>31</v>
      </c>
      <c r="P1700" s="32"/>
      <c r="R1700" s="26">
        <f>IFERROR(INDEX('كشف عمال'!$I$4:$I$175,MATCH($O1695,'كشف عمال'!A$4:A$175,0)),"")</f>
        <v>0</v>
      </c>
      <c r="S1700" s="27" t="s">
        <v>26</v>
      </c>
    </row>
    <row r="1701" spans="1:19" x14ac:dyDescent="0.25">
      <c r="H1701" s="32"/>
      <c r="M1701" s="39"/>
      <c r="P1701" s="32"/>
      <c r="S1701" s="27"/>
    </row>
    <row r="1702" spans="1:19" x14ac:dyDescent="0.25">
      <c r="E1702" s="27"/>
      <c r="G1702" s="27" t="s">
        <v>41</v>
      </c>
      <c r="H1702" s="40"/>
      <c r="J1702" s="27">
        <v>0</v>
      </c>
      <c r="K1702" s="27" t="s">
        <v>35</v>
      </c>
      <c r="L1702" s="40"/>
      <c r="N1702" s="27">
        <v>0</v>
      </c>
      <c r="O1702" s="27" t="s">
        <v>32</v>
      </c>
      <c r="P1702" s="32"/>
      <c r="R1702" s="26">
        <f>IFERROR(INDEX('كشف عمال'!$J$4:$J$175,MATCH($O1695,'كشف عمال'!A$4:A$175,0)),"")</f>
        <v>0</v>
      </c>
      <c r="S1702" s="27" t="s">
        <v>27</v>
      </c>
    </row>
    <row r="1703" spans="1:19" x14ac:dyDescent="0.25">
      <c r="H1703" s="32"/>
      <c r="L1703" s="32"/>
      <c r="P1703" s="32"/>
    </row>
    <row r="1704" spans="1:19" x14ac:dyDescent="0.25">
      <c r="E1704" s="27"/>
      <c r="G1704" s="27" t="s">
        <v>42</v>
      </c>
      <c r="H1704" s="40"/>
      <c r="J1704" s="26">
        <f>IFERROR(INDEX('كشف عمال'!$O$4:$O$175,MATCH($O1695,'كشف عمال'!A$4:A$175,0)),"")</f>
        <v>0</v>
      </c>
      <c r="K1704" s="27" t="s">
        <v>36</v>
      </c>
      <c r="L1704" s="31"/>
      <c r="M1704" s="38"/>
      <c r="N1704" s="27">
        <v>2121</v>
      </c>
      <c r="O1704" s="27" t="s">
        <v>33</v>
      </c>
      <c r="P1704" s="32"/>
      <c r="R1704" s="26">
        <f>IFERROR(INDEX('كشف عمال'!$K$4:$K$175,MATCH($O1695,'كشف عمال'!A$4:A$175,0)),"")</f>
        <v>0</v>
      </c>
      <c r="S1704" s="27" t="s">
        <v>28</v>
      </c>
    </row>
    <row r="1705" spans="1:19" ht="15.75" thickBot="1" x14ac:dyDescent="0.3">
      <c r="B1705" s="31"/>
      <c r="D1705" s="31"/>
      <c r="E1705" s="45"/>
      <c r="F1705" s="31"/>
      <c r="G1705" s="31"/>
      <c r="H1705" s="32"/>
      <c r="I1705" s="31"/>
      <c r="J1705" s="31"/>
      <c r="K1705" s="31"/>
      <c r="L1705" s="31"/>
      <c r="M1705" s="41"/>
      <c r="N1705" s="36"/>
      <c r="O1705" s="31"/>
      <c r="P1705" s="33"/>
      <c r="R1705" s="31"/>
      <c r="S1705" s="31"/>
    </row>
    <row r="1706" spans="1:19" ht="15.75" thickTop="1" x14ac:dyDescent="0.25">
      <c r="A1706" s="31"/>
      <c r="B1706" s="31"/>
      <c r="C1706" s="31"/>
      <c r="D1706" s="31"/>
      <c r="E1706" s="44"/>
      <c r="F1706" s="31"/>
      <c r="G1706" s="44"/>
      <c r="H1706" s="32"/>
      <c r="I1706" s="39"/>
      <c r="J1706" s="44"/>
      <c r="K1706" s="31"/>
      <c r="L1706" s="31"/>
      <c r="M1706" s="43"/>
      <c r="N1706" s="37"/>
      <c r="O1706" s="35"/>
      <c r="P1706" s="32"/>
    </row>
    <row r="1707" spans="1:19" x14ac:dyDescent="0.25">
      <c r="E1707" s="27"/>
      <c r="G1707" s="27" t="s">
        <v>43</v>
      </c>
      <c r="H1707" s="40"/>
      <c r="J1707" s="27">
        <v>0</v>
      </c>
      <c r="K1707" s="27" t="s">
        <v>37</v>
      </c>
      <c r="L1707" s="31"/>
      <c r="M1707" s="39"/>
      <c r="N1707" s="27">
        <f>IFERROR(INDEX('كشف عمال'!$E$4:$E$175,MATCH($O1695,'كشف عمال'!A$4:A$175,0))*IFERROR(INDEX('كشف عمال'!$U$4:$U$175,MATCH($O1695,'كشف عمال'!A$4:A$175,0)),""),"")</f>
        <v>0</v>
      </c>
      <c r="O1707" s="27" t="s">
        <v>3</v>
      </c>
      <c r="P1707" s="32"/>
      <c r="R1707" s="26">
        <f>IFERROR(INDEX('كشف عمال'!$L$4:$L$175,MATCH($O1695,'كشف عمال'!A$4:A$175,0)),"")</f>
        <v>0</v>
      </c>
      <c r="S1707" s="27" t="s">
        <v>29</v>
      </c>
    </row>
    <row r="1708" spans="1:19" x14ac:dyDescent="0.25">
      <c r="H1708" s="32"/>
      <c r="M1708" s="39"/>
      <c r="P1708" s="32"/>
    </row>
    <row r="1709" spans="1:19" x14ac:dyDescent="0.25">
      <c r="H1709" s="32"/>
      <c r="J1709" s="60">
        <f>IFERROR(INDEX('كشف عمال'!$R$4:$R$175,MATCH($O1695,'كشف عمال'!$A$4:$A$175,0)),"")</f>
        <v>0</v>
      </c>
      <c r="K1709" s="27" t="s">
        <v>38</v>
      </c>
      <c r="L1709" s="31"/>
      <c r="M1709" s="38"/>
      <c r="N1709" s="61">
        <f>IFERROR(INDEX('كشف عمال'!$Q$4:$Q$175,MATCH($O1695,'كشف عمال'!$A$4:$A$175,0)),"")</f>
        <v>0</v>
      </c>
      <c r="O1709" s="27" t="s">
        <v>18</v>
      </c>
      <c r="P1709" s="32"/>
      <c r="R1709" s="26">
        <f>IFERROR(INDEX('كشف عمال'!$H$4:$H$175,MATCH($O1695,'كشف عمال'!A$4:A$175,0)),"")</f>
        <v>0</v>
      </c>
      <c r="S1709" s="27" t="s">
        <v>30</v>
      </c>
    </row>
    <row r="1710" spans="1:19" ht="15.75" thickBot="1" x14ac:dyDescent="0.3">
      <c r="H1710" s="32"/>
      <c r="L1710" s="32"/>
      <c r="P1710" s="32"/>
    </row>
    <row r="1711" spans="1:19" ht="15.75" thickTop="1" x14ac:dyDescent="0.25">
      <c r="H1711" s="32"/>
      <c r="I1711" s="37"/>
      <c r="J1711" s="35"/>
      <c r="K1711" s="35"/>
      <c r="L1711" s="37"/>
      <c r="M1711" s="39"/>
      <c r="P1711" s="32"/>
    </row>
    <row r="1712" spans="1:19" x14ac:dyDescent="0.25">
      <c r="H1712" s="32"/>
      <c r="J1712" s="26" t="str">
        <f>IFERROR(INDEX('كشف عمال'!$S$4:$S$175,MATCH($O1695,'كشف عمال'!A1711:A1882,0)),"")</f>
        <v/>
      </c>
      <c r="K1712" s="27" t="s">
        <v>39</v>
      </c>
      <c r="L1712" s="31"/>
      <c r="M1712" s="38"/>
      <c r="N1712" s="26">
        <f>IFERROR(INDEX('كشف عمال'!$N$4:$N$175,MATCH($O1695,'كشف عمال'!$A$4:$A$175,0)),"")</f>
        <v>0</v>
      </c>
      <c r="O1712" s="27" t="s">
        <v>15</v>
      </c>
      <c r="P1712" s="32"/>
    </row>
    <row r="1713" spans="1:19" ht="7.5" customHeight="1" thickBot="1" x14ac:dyDescent="0.3">
      <c r="A1713" s="34"/>
      <c r="B1713" s="34"/>
      <c r="C1713" s="34"/>
      <c r="D1713" s="34"/>
      <c r="E1713" s="34"/>
      <c r="F1713" s="34"/>
      <c r="G1713" s="34"/>
      <c r="H1713" s="33"/>
      <c r="I1713" s="34"/>
      <c r="J1713" s="34"/>
      <c r="K1713" s="34"/>
      <c r="L1713" s="34"/>
      <c r="M1713" s="41"/>
      <c r="N1713" s="34"/>
      <c r="O1713" s="34"/>
      <c r="P1713" s="33"/>
      <c r="Q1713" s="41"/>
      <c r="R1713" s="34"/>
      <c r="S1713" s="34"/>
    </row>
    <row r="1714" spans="1:19" ht="16.5" thickTop="1" thickBot="1" x14ac:dyDescent="0.3">
      <c r="Q1714" s="37"/>
    </row>
    <row r="1715" spans="1:19" ht="19.5" thickBot="1" x14ac:dyDescent="0.35">
      <c r="A1715" s="58">
        <f>IFERROR(INDEX('كشف عمال'!$D$4:$D$175,MATCH($O1715,'كشف عمال'!$A$4:$A$175,0)),"")</f>
        <v>0</v>
      </c>
      <c r="C1715" s="27" t="s">
        <v>19</v>
      </c>
      <c r="E1715" s="27" t="s">
        <v>23</v>
      </c>
      <c r="G1715" s="27" t="s">
        <v>20</v>
      </c>
      <c r="H1715" s="31"/>
      <c r="I1715" s="31"/>
      <c r="J1715" s="85" t="s">
        <v>21</v>
      </c>
      <c r="K1715" s="85"/>
      <c r="M1715" s="49" t="s">
        <v>22</v>
      </c>
      <c r="O1715" s="59">
        <f>O1695+1</f>
        <v>87</v>
      </c>
      <c r="P1715" s="31"/>
      <c r="R1715" s="27" t="s">
        <v>0</v>
      </c>
    </row>
    <row r="1717" spans="1:19" ht="15.75" x14ac:dyDescent="0.25">
      <c r="D1717" s="83">
        <f>IFERROR(INDEX('كشف عمال'!$C$4:$C$175,MATCH($O1715,'كشف عمال'!$A$4:$A$175,0)),"")</f>
        <v>0</v>
      </c>
      <c r="E1717" s="84"/>
      <c r="G1717" s="27" t="s">
        <v>24</v>
      </c>
      <c r="H1717" s="31"/>
      <c r="I1717" s="31"/>
      <c r="J1717" s="86">
        <f>IFERROR(INDEX('كشف عمال'!$B$4:$B$175,MATCH($O1715,'كشف عمال'!$A$4:$A$175,0)),"")</f>
        <v>0</v>
      </c>
      <c r="K1717" s="87"/>
      <c r="M1717" s="27" t="s">
        <v>1</v>
      </c>
      <c r="O1717" s="27">
        <v>1026</v>
      </c>
      <c r="P1717" s="31"/>
      <c r="Q1717" s="28"/>
      <c r="R1717" s="29" t="s">
        <v>25</v>
      </c>
      <c r="S1717" s="30"/>
    </row>
    <row r="1718" spans="1:19" ht="15.75" thickBot="1" x14ac:dyDescent="0.3">
      <c r="A1718" s="34"/>
      <c r="B1718" s="34"/>
      <c r="C1718" s="31"/>
      <c r="D1718" s="31"/>
      <c r="E1718" s="36"/>
      <c r="F1718" s="31"/>
      <c r="G1718" s="36"/>
      <c r="H1718" s="31"/>
      <c r="I1718" s="34"/>
      <c r="J1718" s="34"/>
      <c r="K1718" s="31"/>
      <c r="L1718" s="31"/>
      <c r="M1718" s="31"/>
      <c r="N1718" s="31"/>
      <c r="O1718" s="31"/>
      <c r="P1718" s="31"/>
      <c r="Q1718" s="31"/>
      <c r="R1718" s="31"/>
      <c r="S1718" s="36"/>
    </row>
    <row r="1719" spans="1:19" ht="15.75" thickTop="1" x14ac:dyDescent="0.25">
      <c r="A1719" s="31"/>
      <c r="B1719" s="31"/>
      <c r="C1719" s="37"/>
      <c r="D1719" s="37"/>
      <c r="F1719" s="37"/>
      <c r="H1719" s="42"/>
      <c r="K1719" s="35"/>
      <c r="L1719" s="42"/>
      <c r="M1719" s="43"/>
      <c r="N1719" s="35"/>
      <c r="O1719" s="35"/>
      <c r="P1719" s="42"/>
      <c r="Q1719" s="43"/>
      <c r="R1719" s="35"/>
    </row>
    <row r="1720" spans="1:19" x14ac:dyDescent="0.25">
      <c r="E1720" s="27"/>
      <c r="G1720" s="27" t="s">
        <v>40</v>
      </c>
      <c r="H1720" s="40"/>
      <c r="J1720" s="27">
        <f>IFERROR(INDEX('كشف عمال'!$P$4:$P$175,MATCH($O1715,'كشف عمال'!A$4:A$175,0)),"")</f>
        <v>0</v>
      </c>
      <c r="K1720" s="27" t="s">
        <v>34</v>
      </c>
      <c r="L1720" s="31"/>
      <c r="M1720" s="39"/>
      <c r="N1720" s="27"/>
      <c r="O1720" s="27" t="s">
        <v>31</v>
      </c>
      <c r="P1720" s="32"/>
      <c r="R1720" s="26">
        <f>IFERROR(INDEX('كشف عمال'!$I$4:$I$175,MATCH($O1715,'كشف عمال'!A$4:A$175,0)),"")</f>
        <v>0</v>
      </c>
      <c r="S1720" s="27" t="s">
        <v>26</v>
      </c>
    </row>
    <row r="1721" spans="1:19" x14ac:dyDescent="0.25">
      <c r="H1721" s="32"/>
      <c r="M1721" s="39"/>
      <c r="P1721" s="32"/>
      <c r="S1721" s="27"/>
    </row>
    <row r="1722" spans="1:19" x14ac:dyDescent="0.25">
      <c r="E1722" s="27"/>
      <c r="G1722" s="27" t="s">
        <v>41</v>
      </c>
      <c r="H1722" s="40"/>
      <c r="J1722" s="27">
        <v>0</v>
      </c>
      <c r="K1722" s="27" t="s">
        <v>35</v>
      </c>
      <c r="L1722" s="40"/>
      <c r="N1722" s="27">
        <v>0</v>
      </c>
      <c r="O1722" s="27" t="s">
        <v>32</v>
      </c>
      <c r="P1722" s="32"/>
      <c r="R1722" s="26">
        <f>IFERROR(INDEX('كشف عمال'!$J$4:$J$175,MATCH($O1715,'كشف عمال'!A$4:A$175,0)),"")</f>
        <v>0</v>
      </c>
      <c r="S1722" s="27" t="s">
        <v>27</v>
      </c>
    </row>
    <row r="1723" spans="1:19" x14ac:dyDescent="0.25">
      <c r="H1723" s="32"/>
      <c r="L1723" s="32"/>
      <c r="P1723" s="32"/>
    </row>
    <row r="1724" spans="1:19" x14ac:dyDescent="0.25">
      <c r="E1724" s="27"/>
      <c r="G1724" s="27" t="s">
        <v>42</v>
      </c>
      <c r="H1724" s="40"/>
      <c r="J1724" s="26">
        <f>IFERROR(INDEX('كشف عمال'!$O$4:$O$175,MATCH($O1715,'كشف عمال'!A$4:A$175,0)),"")</f>
        <v>0</v>
      </c>
      <c r="K1724" s="27" t="s">
        <v>36</v>
      </c>
      <c r="L1724" s="31"/>
      <c r="M1724" s="38"/>
      <c r="N1724" s="27">
        <v>2121</v>
      </c>
      <c r="O1724" s="27" t="s">
        <v>33</v>
      </c>
      <c r="P1724" s="32"/>
      <c r="R1724" s="26">
        <f>IFERROR(INDEX('كشف عمال'!$K$4:$K$175,MATCH($O1715,'كشف عمال'!A$4:A$175,0)),"")</f>
        <v>0</v>
      </c>
      <c r="S1724" s="27" t="s">
        <v>28</v>
      </c>
    </row>
    <row r="1725" spans="1:19" ht="15.75" thickBot="1" x14ac:dyDescent="0.3">
      <c r="B1725" s="31"/>
      <c r="D1725" s="31"/>
      <c r="E1725" s="45"/>
      <c r="F1725" s="31"/>
      <c r="G1725" s="31"/>
      <c r="H1725" s="32"/>
      <c r="I1725" s="31"/>
      <c r="J1725" s="31"/>
      <c r="K1725" s="31"/>
      <c r="L1725" s="31"/>
      <c r="M1725" s="41"/>
      <c r="N1725" s="36"/>
      <c r="O1725" s="31"/>
      <c r="P1725" s="33"/>
      <c r="R1725" s="31"/>
      <c r="S1725" s="31"/>
    </row>
    <row r="1726" spans="1:19" ht="15.75" thickTop="1" x14ac:dyDescent="0.25">
      <c r="A1726" s="31"/>
      <c r="B1726" s="31"/>
      <c r="C1726" s="31"/>
      <c r="D1726" s="31"/>
      <c r="E1726" s="44"/>
      <c r="F1726" s="31"/>
      <c r="G1726" s="44"/>
      <c r="H1726" s="32"/>
      <c r="I1726" s="39"/>
      <c r="J1726" s="44"/>
      <c r="K1726" s="31"/>
      <c r="L1726" s="31"/>
      <c r="M1726" s="43"/>
      <c r="N1726" s="37"/>
      <c r="O1726" s="35"/>
      <c r="P1726" s="32"/>
    </row>
    <row r="1727" spans="1:19" x14ac:dyDescent="0.25">
      <c r="E1727" s="27"/>
      <c r="G1727" s="27" t="s">
        <v>43</v>
      </c>
      <c r="H1727" s="40"/>
      <c r="J1727" s="27">
        <v>0</v>
      </c>
      <c r="K1727" s="27" t="s">
        <v>37</v>
      </c>
      <c r="L1727" s="31"/>
      <c r="M1727" s="39"/>
      <c r="N1727" s="27">
        <f>IFERROR(INDEX('كشف عمال'!$E$4:$E$175,MATCH($O1715,'كشف عمال'!A$4:A$175,0))*IFERROR(INDEX('كشف عمال'!$U$4:$U$175,MATCH($O1715,'كشف عمال'!A$4:A$175,0)),""),"")</f>
        <v>0</v>
      </c>
      <c r="O1727" s="27" t="s">
        <v>3</v>
      </c>
      <c r="P1727" s="32"/>
      <c r="R1727" s="26">
        <f>IFERROR(INDEX('كشف عمال'!$L$4:$L$175,MATCH($O1715,'كشف عمال'!A$4:A$175,0)),"")</f>
        <v>0</v>
      </c>
      <c r="S1727" s="27" t="s">
        <v>29</v>
      </c>
    </row>
    <row r="1728" spans="1:19" x14ac:dyDescent="0.25">
      <c r="H1728" s="32"/>
      <c r="M1728" s="39"/>
      <c r="P1728" s="32"/>
    </row>
    <row r="1729" spans="1:19" x14ac:dyDescent="0.25">
      <c r="H1729" s="32"/>
      <c r="J1729" s="60">
        <f>IFERROR(INDEX('كشف عمال'!$R$4:$R$175,MATCH($O1715,'كشف عمال'!$A$4:$A$175,0)),"")</f>
        <v>0</v>
      </c>
      <c r="K1729" s="27" t="s">
        <v>38</v>
      </c>
      <c r="L1729" s="31"/>
      <c r="M1729" s="38"/>
      <c r="N1729" s="61">
        <f>IFERROR(INDEX('كشف عمال'!$Q$4:$Q$175,MATCH($O1715,'كشف عمال'!$A$4:$A$175,0)),"")</f>
        <v>0</v>
      </c>
      <c r="O1729" s="27" t="s">
        <v>18</v>
      </c>
      <c r="P1729" s="32"/>
      <c r="R1729" s="26">
        <f>IFERROR(INDEX('كشف عمال'!$H$4:$H$175,MATCH($O1715,'كشف عمال'!A$4:A$175,0)),"")</f>
        <v>0</v>
      </c>
      <c r="S1729" s="27" t="s">
        <v>30</v>
      </c>
    </row>
    <row r="1730" spans="1:19" ht="15.75" thickBot="1" x14ac:dyDescent="0.3">
      <c r="H1730" s="32"/>
      <c r="L1730" s="32"/>
      <c r="P1730" s="32"/>
    </row>
    <row r="1731" spans="1:19" ht="15.75" thickTop="1" x14ac:dyDescent="0.25">
      <c r="H1731" s="32"/>
      <c r="I1731" s="37"/>
      <c r="J1731" s="35"/>
      <c r="K1731" s="35"/>
      <c r="L1731" s="37"/>
      <c r="M1731" s="39"/>
      <c r="P1731" s="32"/>
    </row>
    <row r="1732" spans="1:19" x14ac:dyDescent="0.25">
      <c r="H1732" s="32"/>
      <c r="J1732" s="26" t="str">
        <f>IFERROR(INDEX('كشف عمال'!$S$4:$S$175,MATCH($O1715,'كشف عمال'!A1731:A1902,0)),"")</f>
        <v/>
      </c>
      <c r="K1732" s="27" t="s">
        <v>39</v>
      </c>
      <c r="L1732" s="31"/>
      <c r="M1732" s="38"/>
      <c r="N1732" s="26">
        <f>IFERROR(INDEX('كشف عمال'!$N$4:$N$175,MATCH($O1715,'كشف عمال'!$A$4:$A$175,0)),"")</f>
        <v>0</v>
      </c>
      <c r="O1732" s="27" t="s">
        <v>15</v>
      </c>
      <c r="P1732" s="32"/>
    </row>
    <row r="1733" spans="1:19" ht="7.5" customHeight="1" thickBot="1" x14ac:dyDescent="0.3">
      <c r="A1733" s="34"/>
      <c r="B1733" s="34"/>
      <c r="C1733" s="34"/>
      <c r="D1733" s="34"/>
      <c r="E1733" s="34"/>
      <c r="F1733" s="34"/>
      <c r="G1733" s="34"/>
      <c r="H1733" s="33"/>
      <c r="I1733" s="34"/>
      <c r="J1733" s="34"/>
      <c r="K1733" s="34"/>
      <c r="L1733" s="34"/>
      <c r="M1733" s="41"/>
      <c r="N1733" s="34"/>
      <c r="O1733" s="34"/>
      <c r="P1733" s="33"/>
      <c r="Q1733" s="41"/>
      <c r="R1733" s="34"/>
      <c r="S1733" s="34"/>
    </row>
    <row r="1734" spans="1:19" ht="16.5" thickTop="1" thickBot="1" x14ac:dyDescent="0.3"/>
    <row r="1735" spans="1:19" ht="19.5" thickBot="1" x14ac:dyDescent="0.35">
      <c r="A1735" s="58">
        <f>IFERROR(INDEX('كشف عمال'!$D$4:$D$175,MATCH($O1735,'كشف عمال'!$A$4:$A$175,0)),"")</f>
        <v>0</v>
      </c>
      <c r="C1735" s="27" t="s">
        <v>19</v>
      </c>
      <c r="E1735" s="27" t="s">
        <v>23</v>
      </c>
      <c r="G1735" s="27" t="s">
        <v>20</v>
      </c>
      <c r="H1735" s="31"/>
      <c r="I1735" s="31"/>
      <c r="J1735" s="85" t="s">
        <v>21</v>
      </c>
      <c r="K1735" s="85"/>
      <c r="M1735" s="49" t="s">
        <v>22</v>
      </c>
      <c r="O1735" s="59">
        <f>O1715+1</f>
        <v>88</v>
      </c>
      <c r="P1735" s="31"/>
      <c r="R1735" s="27" t="s">
        <v>0</v>
      </c>
    </row>
    <row r="1737" spans="1:19" ht="15.75" x14ac:dyDescent="0.25">
      <c r="D1737" s="83">
        <f>IFERROR(INDEX('كشف عمال'!$C$4:$C$175,MATCH($O1735,'كشف عمال'!$A$4:$A$175,0)),"")</f>
        <v>0</v>
      </c>
      <c r="E1737" s="84"/>
      <c r="G1737" s="27" t="s">
        <v>24</v>
      </c>
      <c r="H1737" s="31"/>
      <c r="I1737" s="31"/>
      <c r="J1737" s="86">
        <f>IFERROR(INDEX('كشف عمال'!$B$4:$B$175,MATCH($O1735,'كشف عمال'!$A$4:$A$175,0)),"")</f>
        <v>0</v>
      </c>
      <c r="K1737" s="87"/>
      <c r="M1737" s="27" t="s">
        <v>1</v>
      </c>
      <c r="O1737" s="27">
        <v>1026</v>
      </c>
      <c r="P1737" s="31"/>
      <c r="Q1737" s="28"/>
      <c r="R1737" s="29" t="s">
        <v>25</v>
      </c>
      <c r="S1737" s="30"/>
    </row>
    <row r="1738" spans="1:19" ht="15.75" thickBot="1" x14ac:dyDescent="0.3">
      <c r="A1738" s="34"/>
      <c r="B1738" s="34"/>
      <c r="C1738" s="31"/>
      <c r="D1738" s="31"/>
      <c r="E1738" s="36"/>
      <c r="F1738" s="31"/>
      <c r="G1738" s="36"/>
      <c r="H1738" s="31"/>
      <c r="I1738" s="34"/>
      <c r="J1738" s="34"/>
      <c r="K1738" s="31"/>
      <c r="L1738" s="31"/>
      <c r="M1738" s="31"/>
      <c r="N1738" s="31"/>
      <c r="O1738" s="31"/>
      <c r="P1738" s="31"/>
      <c r="Q1738" s="31"/>
      <c r="R1738" s="31"/>
      <c r="S1738" s="36"/>
    </row>
    <row r="1739" spans="1:19" ht="15.75" thickTop="1" x14ac:dyDescent="0.25">
      <c r="A1739" s="31"/>
      <c r="B1739" s="31"/>
      <c r="C1739" s="37"/>
      <c r="D1739" s="37"/>
      <c r="F1739" s="37"/>
      <c r="H1739" s="42"/>
      <c r="K1739" s="35"/>
      <c r="L1739" s="42"/>
      <c r="M1739" s="43"/>
      <c r="N1739" s="35"/>
      <c r="O1739" s="35"/>
      <c r="P1739" s="42"/>
      <c r="Q1739" s="43"/>
      <c r="R1739" s="35"/>
    </row>
    <row r="1740" spans="1:19" x14ac:dyDescent="0.25">
      <c r="E1740" s="27"/>
      <c r="G1740" s="27" t="s">
        <v>40</v>
      </c>
      <c r="H1740" s="40"/>
      <c r="J1740" s="27">
        <f>IFERROR(INDEX('كشف عمال'!$P$4:$P$175,MATCH($O1735,'كشف عمال'!A$4:A$175,0)),"")</f>
        <v>0</v>
      </c>
      <c r="K1740" s="27" t="s">
        <v>34</v>
      </c>
      <c r="L1740" s="31"/>
      <c r="M1740" s="39"/>
      <c r="N1740" s="27"/>
      <c r="O1740" s="27" t="s">
        <v>31</v>
      </c>
      <c r="P1740" s="32"/>
      <c r="R1740" s="26">
        <f>IFERROR(INDEX('كشف عمال'!$I$4:$I$175,MATCH($O1735,'كشف عمال'!A$4:A$175,0)),"")</f>
        <v>0</v>
      </c>
      <c r="S1740" s="27" t="s">
        <v>26</v>
      </c>
    </row>
    <row r="1741" spans="1:19" x14ac:dyDescent="0.25">
      <c r="H1741" s="32"/>
      <c r="M1741" s="39"/>
      <c r="P1741" s="32"/>
      <c r="S1741" s="27"/>
    </row>
    <row r="1742" spans="1:19" x14ac:dyDescent="0.25">
      <c r="E1742" s="27"/>
      <c r="G1742" s="27" t="s">
        <v>41</v>
      </c>
      <c r="H1742" s="40"/>
      <c r="J1742" s="27">
        <v>0</v>
      </c>
      <c r="K1742" s="27" t="s">
        <v>35</v>
      </c>
      <c r="L1742" s="40"/>
      <c r="N1742" s="27">
        <v>0</v>
      </c>
      <c r="O1742" s="27" t="s">
        <v>32</v>
      </c>
      <c r="P1742" s="32"/>
      <c r="R1742" s="26">
        <f>IFERROR(INDEX('كشف عمال'!$J$4:$J$175,MATCH($O1735,'كشف عمال'!A$4:A$175,0)),"")</f>
        <v>0</v>
      </c>
      <c r="S1742" s="27" t="s">
        <v>27</v>
      </c>
    </row>
    <row r="1743" spans="1:19" x14ac:dyDescent="0.25">
      <c r="H1743" s="32"/>
      <c r="L1743" s="32"/>
      <c r="P1743" s="32"/>
    </row>
    <row r="1744" spans="1:19" x14ac:dyDescent="0.25">
      <c r="E1744" s="27"/>
      <c r="G1744" s="27" t="s">
        <v>42</v>
      </c>
      <c r="H1744" s="40"/>
      <c r="J1744" s="26">
        <f>IFERROR(INDEX('كشف عمال'!$O$4:$O$175,MATCH($O1735,'كشف عمال'!A$4:A$175,0)),"")</f>
        <v>0</v>
      </c>
      <c r="K1744" s="27" t="s">
        <v>36</v>
      </c>
      <c r="L1744" s="31"/>
      <c r="M1744" s="38"/>
      <c r="N1744" s="27">
        <v>2121</v>
      </c>
      <c r="O1744" s="27" t="s">
        <v>33</v>
      </c>
      <c r="P1744" s="32"/>
      <c r="R1744" s="26">
        <f>IFERROR(INDEX('كشف عمال'!$K$4:$K$175,MATCH($O1735,'كشف عمال'!A$4:A$175,0)),"")</f>
        <v>0</v>
      </c>
      <c r="S1744" s="27" t="s">
        <v>28</v>
      </c>
    </row>
    <row r="1745" spans="1:19" ht="15.75" thickBot="1" x14ac:dyDescent="0.3">
      <c r="B1745" s="31"/>
      <c r="D1745" s="31"/>
      <c r="E1745" s="45"/>
      <c r="F1745" s="31"/>
      <c r="G1745" s="31"/>
      <c r="H1745" s="32"/>
      <c r="I1745" s="31"/>
      <c r="J1745" s="31"/>
      <c r="K1745" s="31"/>
      <c r="L1745" s="31"/>
      <c r="M1745" s="41"/>
      <c r="N1745" s="36"/>
      <c r="O1745" s="31"/>
      <c r="P1745" s="33"/>
      <c r="R1745" s="31"/>
      <c r="S1745" s="31"/>
    </row>
    <row r="1746" spans="1:19" ht="15.75" thickTop="1" x14ac:dyDescent="0.25">
      <c r="A1746" s="31"/>
      <c r="B1746" s="31"/>
      <c r="C1746" s="31"/>
      <c r="D1746" s="31"/>
      <c r="E1746" s="44"/>
      <c r="F1746" s="31"/>
      <c r="G1746" s="44"/>
      <c r="H1746" s="32"/>
      <c r="I1746" s="39"/>
      <c r="J1746" s="44"/>
      <c r="K1746" s="31"/>
      <c r="L1746" s="31"/>
      <c r="M1746" s="43"/>
      <c r="N1746" s="37"/>
      <c r="O1746" s="35"/>
      <c r="P1746" s="32"/>
    </row>
    <row r="1747" spans="1:19" x14ac:dyDescent="0.25">
      <c r="E1747" s="27"/>
      <c r="G1747" s="27" t="s">
        <v>43</v>
      </c>
      <c r="H1747" s="40"/>
      <c r="J1747" s="27">
        <v>0</v>
      </c>
      <c r="K1747" s="27" t="s">
        <v>37</v>
      </c>
      <c r="L1747" s="31"/>
      <c r="M1747" s="39"/>
      <c r="N1747" s="27">
        <f>IFERROR(INDEX('كشف عمال'!$E$4:$E$175,MATCH($O1735,'كشف عمال'!A$4:A$175,0))*IFERROR(INDEX('كشف عمال'!$U$4:$U$175,MATCH($O1735,'كشف عمال'!A$4:A$175,0)),""),"")</f>
        <v>0</v>
      </c>
      <c r="O1747" s="27" t="s">
        <v>3</v>
      </c>
      <c r="P1747" s="32"/>
      <c r="R1747" s="26">
        <f>IFERROR(INDEX('كشف عمال'!$L$4:$L$175,MATCH($O1735,'كشف عمال'!A$4:A$175,0)),"")</f>
        <v>0</v>
      </c>
      <c r="S1747" s="27" t="s">
        <v>29</v>
      </c>
    </row>
    <row r="1748" spans="1:19" x14ac:dyDescent="0.25">
      <c r="H1748" s="32"/>
      <c r="M1748" s="39"/>
      <c r="P1748" s="32"/>
    </row>
    <row r="1749" spans="1:19" x14ac:dyDescent="0.25">
      <c r="H1749" s="32"/>
      <c r="J1749" s="60">
        <f>IFERROR(INDEX('كشف عمال'!$R$4:$R$175,MATCH($O1735,'كشف عمال'!$A$4:$A$175,0)),"")</f>
        <v>0</v>
      </c>
      <c r="K1749" s="27" t="s">
        <v>38</v>
      </c>
      <c r="L1749" s="31"/>
      <c r="M1749" s="38"/>
      <c r="N1749" s="61">
        <f>IFERROR(INDEX('كشف عمال'!$Q$4:$Q$175,MATCH($O1735,'كشف عمال'!$A$4:$A$175,0)),"")</f>
        <v>0</v>
      </c>
      <c r="O1749" s="27" t="s">
        <v>18</v>
      </c>
      <c r="P1749" s="32"/>
      <c r="R1749" s="26">
        <f>IFERROR(INDEX('كشف عمال'!$H$4:$H$175,MATCH($O1735,'كشف عمال'!A$4:A$175,0)),"")</f>
        <v>0</v>
      </c>
      <c r="S1749" s="27" t="s">
        <v>30</v>
      </c>
    </row>
    <row r="1750" spans="1:19" ht="15.75" thickBot="1" x14ac:dyDescent="0.3">
      <c r="H1750" s="32"/>
      <c r="L1750" s="32"/>
      <c r="P1750" s="32"/>
    </row>
    <row r="1751" spans="1:19" ht="15.75" thickTop="1" x14ac:dyDescent="0.25">
      <c r="H1751" s="32"/>
      <c r="I1751" s="37"/>
      <c r="J1751" s="35"/>
      <c r="K1751" s="35"/>
      <c r="L1751" s="37"/>
      <c r="M1751" s="39"/>
      <c r="P1751" s="32"/>
    </row>
    <row r="1752" spans="1:19" x14ac:dyDescent="0.25">
      <c r="H1752" s="32"/>
      <c r="J1752" s="26" t="str">
        <f>IFERROR(INDEX('كشف عمال'!$S$4:$S$175,MATCH($O1735,'كشف عمال'!A1752:A1923,0)),"")</f>
        <v/>
      </c>
      <c r="K1752" s="27" t="s">
        <v>39</v>
      </c>
      <c r="L1752" s="31"/>
      <c r="M1752" s="38"/>
      <c r="N1752" s="26">
        <f>IFERROR(INDEX('كشف عمال'!$N$4:$N$175,MATCH($O1735,'كشف عمال'!$A$4:$A$175,0)),"")</f>
        <v>0</v>
      </c>
      <c r="O1752" s="27" t="s">
        <v>15</v>
      </c>
      <c r="P1752" s="32"/>
    </row>
    <row r="1753" spans="1:19" ht="6" customHeight="1" thickBot="1" x14ac:dyDescent="0.3">
      <c r="A1753" s="34"/>
      <c r="B1753" s="34"/>
      <c r="C1753" s="34"/>
      <c r="D1753" s="34"/>
      <c r="E1753" s="34"/>
      <c r="F1753" s="34"/>
      <c r="G1753" s="34"/>
      <c r="H1753" s="33"/>
      <c r="I1753" s="34"/>
      <c r="J1753" s="34"/>
      <c r="K1753" s="34"/>
      <c r="L1753" s="34"/>
      <c r="M1753" s="41"/>
      <c r="N1753" s="34"/>
      <c r="O1753" s="34"/>
      <c r="P1753" s="33"/>
      <c r="Q1753" s="41"/>
      <c r="R1753" s="34"/>
      <c r="S1753" s="34"/>
    </row>
    <row r="1754" spans="1:19" ht="16.5" thickTop="1" thickBot="1" x14ac:dyDescent="0.3">
      <c r="Q1754" s="37"/>
      <c r="S1754" s="37"/>
    </row>
    <row r="1755" spans="1:19" ht="19.5" thickBot="1" x14ac:dyDescent="0.35">
      <c r="A1755" s="58">
        <f>IFERROR(INDEX('كشف عمال'!$D$4:$D$175,MATCH($O1755,'كشف عمال'!$A$4:$A$175,0)),"")</f>
        <v>0</v>
      </c>
      <c r="C1755" s="27" t="s">
        <v>19</v>
      </c>
      <c r="E1755" s="27" t="s">
        <v>23</v>
      </c>
      <c r="G1755" s="27" t="s">
        <v>20</v>
      </c>
      <c r="H1755" s="31"/>
      <c r="I1755" s="31"/>
      <c r="J1755" s="85" t="s">
        <v>21</v>
      </c>
      <c r="K1755" s="85"/>
      <c r="M1755" s="49" t="s">
        <v>22</v>
      </c>
      <c r="O1755" s="59">
        <f>O1735+1</f>
        <v>89</v>
      </c>
      <c r="P1755" s="31"/>
      <c r="R1755" s="27" t="s">
        <v>0</v>
      </c>
    </row>
    <row r="1757" spans="1:19" ht="15.75" x14ac:dyDescent="0.25">
      <c r="D1757" s="83">
        <f>IFERROR(INDEX('كشف عمال'!$C$4:$C$175,MATCH($O1755,'كشف عمال'!$A$4:$A$175,0)),"")</f>
        <v>0</v>
      </c>
      <c r="E1757" s="84"/>
      <c r="G1757" s="27" t="s">
        <v>24</v>
      </c>
      <c r="H1757" s="31"/>
      <c r="I1757" s="31"/>
      <c r="J1757" s="86">
        <f>IFERROR(INDEX('كشف عمال'!$B$4:$B$175,MATCH($O1755,'كشف عمال'!$A$4:$A$175,0)),"")</f>
        <v>0</v>
      </c>
      <c r="K1757" s="87"/>
      <c r="M1757" s="27" t="s">
        <v>1</v>
      </c>
      <c r="O1757" s="27">
        <v>1026</v>
      </c>
      <c r="P1757" s="31"/>
      <c r="Q1757" s="28"/>
      <c r="R1757" s="29" t="s">
        <v>25</v>
      </c>
      <c r="S1757" s="30"/>
    </row>
    <row r="1758" spans="1:19" ht="15.75" thickBot="1" x14ac:dyDescent="0.3">
      <c r="A1758" s="34"/>
      <c r="B1758" s="34"/>
      <c r="C1758" s="31"/>
      <c r="D1758" s="31"/>
      <c r="E1758" s="36"/>
      <c r="F1758" s="31"/>
      <c r="G1758" s="36"/>
      <c r="H1758" s="31"/>
      <c r="I1758" s="34"/>
      <c r="J1758" s="34"/>
      <c r="K1758" s="31"/>
      <c r="L1758" s="31"/>
      <c r="M1758" s="31"/>
      <c r="N1758" s="31"/>
      <c r="O1758" s="31"/>
      <c r="P1758" s="31"/>
      <c r="Q1758" s="31"/>
      <c r="R1758" s="31"/>
      <c r="S1758" s="36"/>
    </row>
    <row r="1759" spans="1:19" ht="15.75" thickTop="1" x14ac:dyDescent="0.25">
      <c r="A1759" s="31"/>
      <c r="B1759" s="31"/>
      <c r="C1759" s="37"/>
      <c r="D1759" s="37"/>
      <c r="F1759" s="37"/>
      <c r="H1759" s="42"/>
      <c r="K1759" s="35"/>
      <c r="L1759" s="42"/>
      <c r="M1759" s="43"/>
      <c r="N1759" s="35"/>
      <c r="O1759" s="35"/>
      <c r="P1759" s="42"/>
      <c r="Q1759" s="43"/>
      <c r="R1759" s="35"/>
    </row>
    <row r="1760" spans="1:19" x14ac:dyDescent="0.25">
      <c r="E1760" s="27"/>
      <c r="G1760" s="27" t="s">
        <v>40</v>
      </c>
      <c r="H1760" s="40"/>
      <c r="J1760" s="27">
        <f>IFERROR(INDEX('كشف عمال'!$P$4:$P$175,MATCH($O1755,'كشف عمال'!A$4:A$175,0)),"")</f>
        <v>0</v>
      </c>
      <c r="K1760" s="27" t="s">
        <v>34</v>
      </c>
      <c r="L1760" s="31"/>
      <c r="M1760" s="39"/>
      <c r="N1760" s="27"/>
      <c r="O1760" s="27" t="s">
        <v>31</v>
      </c>
      <c r="P1760" s="32"/>
      <c r="R1760" s="26">
        <f>IFERROR(INDEX('كشف عمال'!$I$4:$I$175,MATCH($O1755,'كشف عمال'!A$4:A$175,0)),"")</f>
        <v>0</v>
      </c>
      <c r="S1760" s="27" t="s">
        <v>26</v>
      </c>
    </row>
    <row r="1761" spans="1:19" x14ac:dyDescent="0.25">
      <c r="H1761" s="32"/>
      <c r="M1761" s="39"/>
      <c r="P1761" s="32"/>
      <c r="S1761" s="27"/>
    </row>
    <row r="1762" spans="1:19" x14ac:dyDescent="0.25">
      <c r="E1762" s="27"/>
      <c r="G1762" s="27" t="s">
        <v>41</v>
      </c>
      <c r="H1762" s="40"/>
      <c r="J1762" s="27">
        <v>0</v>
      </c>
      <c r="K1762" s="27" t="s">
        <v>35</v>
      </c>
      <c r="L1762" s="40"/>
      <c r="N1762" s="27">
        <v>0</v>
      </c>
      <c r="O1762" s="27" t="s">
        <v>32</v>
      </c>
      <c r="P1762" s="32"/>
      <c r="R1762" s="26">
        <f>IFERROR(INDEX('كشف عمال'!$J$4:$J$175,MATCH($O1755,'كشف عمال'!A$4:A$175,0)),"")</f>
        <v>0</v>
      </c>
      <c r="S1762" s="27" t="s">
        <v>27</v>
      </c>
    </row>
    <row r="1763" spans="1:19" x14ac:dyDescent="0.25">
      <c r="H1763" s="32"/>
      <c r="L1763" s="32"/>
      <c r="P1763" s="32"/>
    </row>
    <row r="1764" spans="1:19" x14ac:dyDescent="0.25">
      <c r="E1764" s="27"/>
      <c r="G1764" s="27" t="s">
        <v>42</v>
      </c>
      <c r="H1764" s="40"/>
      <c r="J1764" s="26">
        <f>IFERROR(INDEX('كشف عمال'!$O$4:$O$175,MATCH($O1755,'كشف عمال'!A$4:A$175,0)),"")</f>
        <v>0</v>
      </c>
      <c r="K1764" s="27" t="s">
        <v>36</v>
      </c>
      <c r="L1764" s="31"/>
      <c r="M1764" s="38"/>
      <c r="N1764" s="27">
        <v>2121</v>
      </c>
      <c r="O1764" s="27" t="s">
        <v>33</v>
      </c>
      <c r="P1764" s="32"/>
      <c r="R1764" s="26">
        <f>IFERROR(INDEX('كشف عمال'!$K$4:$K$175,MATCH($O1755,'كشف عمال'!A$4:A$175,0)),"")</f>
        <v>0</v>
      </c>
      <c r="S1764" s="27" t="s">
        <v>28</v>
      </c>
    </row>
    <row r="1765" spans="1:19" ht="15.75" thickBot="1" x14ac:dyDescent="0.3">
      <c r="B1765" s="31"/>
      <c r="D1765" s="31"/>
      <c r="E1765" s="45"/>
      <c r="F1765" s="31"/>
      <c r="G1765" s="31"/>
      <c r="H1765" s="32"/>
      <c r="I1765" s="31"/>
      <c r="J1765" s="31"/>
      <c r="K1765" s="31"/>
      <c r="L1765" s="31"/>
      <c r="M1765" s="41"/>
      <c r="N1765" s="36"/>
      <c r="O1765" s="31"/>
      <c r="P1765" s="33"/>
      <c r="R1765" s="31"/>
      <c r="S1765" s="31"/>
    </row>
    <row r="1766" spans="1:19" ht="15.75" thickTop="1" x14ac:dyDescent="0.25">
      <c r="A1766" s="31"/>
      <c r="B1766" s="31"/>
      <c r="C1766" s="31"/>
      <c r="D1766" s="31"/>
      <c r="E1766" s="44"/>
      <c r="F1766" s="31"/>
      <c r="G1766" s="44"/>
      <c r="H1766" s="32"/>
      <c r="I1766" s="39"/>
      <c r="J1766" s="44"/>
      <c r="K1766" s="31"/>
      <c r="L1766" s="31"/>
      <c r="M1766" s="43"/>
      <c r="N1766" s="37"/>
      <c r="O1766" s="35"/>
      <c r="P1766" s="32"/>
    </row>
    <row r="1767" spans="1:19" x14ac:dyDescent="0.25">
      <c r="E1767" s="27"/>
      <c r="G1767" s="27" t="s">
        <v>43</v>
      </c>
      <c r="H1767" s="40"/>
      <c r="J1767" s="27">
        <v>0</v>
      </c>
      <c r="K1767" s="27" t="s">
        <v>37</v>
      </c>
      <c r="L1767" s="31"/>
      <c r="M1767" s="39"/>
      <c r="N1767" s="27">
        <f>IFERROR(INDEX('كشف عمال'!$E$4:$E$175,MATCH($O1755,'كشف عمال'!A$4:A$175,0))*IFERROR(INDEX('كشف عمال'!$U$4:$U$175,MATCH($O1755,'كشف عمال'!A$4:A$175,0)),""),"")</f>
        <v>0</v>
      </c>
      <c r="O1767" s="27" t="s">
        <v>3</v>
      </c>
      <c r="P1767" s="32"/>
      <c r="R1767" s="26">
        <f>IFERROR(INDEX('كشف عمال'!$L$4:$L$175,MATCH($O1755,'كشف عمال'!A$4:A$175,0)),"")</f>
        <v>0</v>
      </c>
      <c r="S1767" s="27" t="s">
        <v>29</v>
      </c>
    </row>
    <row r="1768" spans="1:19" x14ac:dyDescent="0.25">
      <c r="H1768" s="32"/>
      <c r="M1768" s="39"/>
      <c r="P1768" s="32"/>
    </row>
    <row r="1769" spans="1:19" x14ac:dyDescent="0.25">
      <c r="H1769" s="32"/>
      <c r="J1769" s="60">
        <f>IFERROR(INDEX('كشف عمال'!$R$4:$R$175,MATCH($O1755,'كشف عمال'!$A$4:$A$175,0)),"")</f>
        <v>0</v>
      </c>
      <c r="K1769" s="27" t="s">
        <v>38</v>
      </c>
      <c r="L1769" s="31"/>
      <c r="M1769" s="38"/>
      <c r="N1769" s="61">
        <f>IFERROR(INDEX('كشف عمال'!$Q$4:$Q$175,MATCH($O1755,'كشف عمال'!$A$4:$A$175,0)),"")</f>
        <v>0</v>
      </c>
      <c r="O1769" s="27" t="s">
        <v>18</v>
      </c>
      <c r="P1769" s="32"/>
      <c r="R1769" s="26">
        <f>IFERROR(INDEX('كشف عمال'!$H$4:$H$175,MATCH($O1755,'كشف عمال'!A$4:A$175,0)),"")</f>
        <v>0</v>
      </c>
      <c r="S1769" s="27" t="s">
        <v>30</v>
      </c>
    </row>
    <row r="1770" spans="1:19" ht="15.75" thickBot="1" x14ac:dyDescent="0.3">
      <c r="H1770" s="32"/>
      <c r="L1770" s="32"/>
      <c r="P1770" s="32"/>
    </row>
    <row r="1771" spans="1:19" ht="15.75" thickTop="1" x14ac:dyDescent="0.25">
      <c r="H1771" s="32"/>
      <c r="I1771" s="37"/>
      <c r="J1771" s="35"/>
      <c r="K1771" s="35"/>
      <c r="L1771" s="37"/>
      <c r="M1771" s="39"/>
      <c r="P1771" s="32"/>
    </row>
    <row r="1772" spans="1:19" x14ac:dyDescent="0.25">
      <c r="H1772" s="32"/>
      <c r="J1772" s="26" t="str">
        <f>IFERROR(INDEX('كشف عمال'!$S$4:$S$175,MATCH($O1755,'كشف عمال'!A1772:A1943,0)),"")</f>
        <v/>
      </c>
      <c r="K1772" s="27" t="s">
        <v>39</v>
      </c>
      <c r="L1772" s="31"/>
      <c r="M1772" s="38"/>
      <c r="N1772" s="26">
        <f>IFERROR(INDEX('كشف عمال'!$N$4:$N$175,MATCH($O1755,'كشف عمال'!$A$4:$A$175,0)),"")</f>
        <v>0</v>
      </c>
      <c r="O1772" s="27" t="s">
        <v>15</v>
      </c>
      <c r="P1772" s="32"/>
    </row>
    <row r="1773" spans="1:19" ht="7.5" customHeight="1" thickBot="1" x14ac:dyDescent="0.3">
      <c r="A1773" s="34"/>
      <c r="B1773" s="34"/>
      <c r="C1773" s="34"/>
      <c r="D1773" s="34"/>
      <c r="E1773" s="34"/>
      <c r="F1773" s="34"/>
      <c r="G1773" s="34"/>
      <c r="H1773" s="33"/>
      <c r="I1773" s="34"/>
      <c r="J1773" s="34"/>
      <c r="K1773" s="34"/>
      <c r="L1773" s="34"/>
      <c r="M1773" s="41"/>
      <c r="N1773" s="34"/>
      <c r="O1773" s="34"/>
      <c r="P1773" s="33"/>
      <c r="Q1773" s="41"/>
      <c r="R1773" s="34"/>
      <c r="S1773" s="34"/>
    </row>
    <row r="1774" spans="1:19" ht="16.5" thickTop="1" thickBot="1" x14ac:dyDescent="0.3">
      <c r="Q1774" s="37"/>
    </row>
    <row r="1775" spans="1:19" ht="19.5" thickBot="1" x14ac:dyDescent="0.35">
      <c r="A1775" s="58">
        <f>IFERROR(INDEX('كشف عمال'!$D$4:$D$175,MATCH($O1775,'كشف عمال'!$A$4:$A$175,0)),"")</f>
        <v>0</v>
      </c>
      <c r="C1775" s="27" t="s">
        <v>19</v>
      </c>
      <c r="E1775" s="27" t="s">
        <v>23</v>
      </c>
      <c r="G1775" s="27" t="s">
        <v>20</v>
      </c>
      <c r="H1775" s="31"/>
      <c r="I1775" s="31"/>
      <c r="J1775" s="85" t="s">
        <v>21</v>
      </c>
      <c r="K1775" s="85"/>
      <c r="M1775" s="49" t="s">
        <v>22</v>
      </c>
      <c r="O1775" s="59">
        <f>O1755+1</f>
        <v>90</v>
      </c>
      <c r="P1775" s="31"/>
      <c r="R1775" s="27" t="s">
        <v>0</v>
      </c>
    </row>
    <row r="1777" spans="1:19" ht="15.75" x14ac:dyDescent="0.25">
      <c r="D1777" s="83">
        <f>IFERROR(INDEX('كشف عمال'!$C$4:$C$175,MATCH($O1775,'كشف عمال'!$A$4:$A$175,0)),"")</f>
        <v>0</v>
      </c>
      <c r="E1777" s="84"/>
      <c r="G1777" s="27" t="s">
        <v>24</v>
      </c>
      <c r="H1777" s="31"/>
      <c r="I1777" s="31"/>
      <c r="J1777" s="86">
        <f>IFERROR(INDEX('كشف عمال'!$B$4:$B$175,MATCH($O1775,'كشف عمال'!$A$4:$A$175,0)),"")</f>
        <v>0</v>
      </c>
      <c r="K1777" s="87"/>
      <c r="M1777" s="27" t="s">
        <v>1</v>
      </c>
      <c r="O1777" s="27">
        <v>1026</v>
      </c>
      <c r="P1777" s="31"/>
      <c r="Q1777" s="28"/>
      <c r="R1777" s="29" t="s">
        <v>25</v>
      </c>
      <c r="S1777" s="30"/>
    </row>
    <row r="1778" spans="1:19" ht="15.75" thickBot="1" x14ac:dyDescent="0.3">
      <c r="A1778" s="34"/>
      <c r="B1778" s="34"/>
      <c r="C1778" s="31"/>
      <c r="D1778" s="31"/>
      <c r="E1778" s="36"/>
      <c r="F1778" s="31"/>
      <c r="G1778" s="36"/>
      <c r="H1778" s="31"/>
      <c r="I1778" s="34"/>
      <c r="J1778" s="34"/>
      <c r="K1778" s="31"/>
      <c r="L1778" s="31"/>
      <c r="M1778" s="31"/>
      <c r="N1778" s="31"/>
      <c r="O1778" s="31"/>
      <c r="P1778" s="31"/>
      <c r="Q1778" s="31"/>
      <c r="R1778" s="31"/>
      <c r="S1778" s="36"/>
    </row>
    <row r="1779" spans="1:19" ht="15.75" thickTop="1" x14ac:dyDescent="0.25">
      <c r="A1779" s="31"/>
      <c r="B1779" s="31"/>
      <c r="C1779" s="37"/>
      <c r="D1779" s="37"/>
      <c r="F1779" s="37"/>
      <c r="H1779" s="42"/>
      <c r="K1779" s="35"/>
      <c r="L1779" s="42"/>
      <c r="M1779" s="43"/>
      <c r="N1779" s="35"/>
      <c r="O1779" s="35"/>
      <c r="P1779" s="42"/>
      <c r="Q1779" s="43"/>
      <c r="R1779" s="35"/>
    </row>
    <row r="1780" spans="1:19" x14ac:dyDescent="0.25">
      <c r="E1780" s="27"/>
      <c r="G1780" s="27" t="s">
        <v>40</v>
      </c>
      <c r="H1780" s="40"/>
      <c r="J1780" s="27">
        <f>IFERROR(INDEX('كشف عمال'!$P$4:$P$175,MATCH($O1775,'كشف عمال'!A$4:A$175,0)),"")</f>
        <v>0</v>
      </c>
      <c r="K1780" s="27" t="s">
        <v>34</v>
      </c>
      <c r="L1780" s="31"/>
      <c r="M1780" s="39"/>
      <c r="N1780" s="27"/>
      <c r="O1780" s="27" t="s">
        <v>31</v>
      </c>
      <c r="P1780" s="32"/>
      <c r="R1780" s="26">
        <f>IFERROR(INDEX('كشف عمال'!$I$4:$I$175,MATCH($O1775,'كشف عمال'!A$4:A$175,0)),"")</f>
        <v>0</v>
      </c>
      <c r="S1780" s="27" t="s">
        <v>26</v>
      </c>
    </row>
    <row r="1781" spans="1:19" x14ac:dyDescent="0.25">
      <c r="H1781" s="32"/>
      <c r="M1781" s="39"/>
      <c r="P1781" s="32"/>
      <c r="S1781" s="27"/>
    </row>
    <row r="1782" spans="1:19" x14ac:dyDescent="0.25">
      <c r="E1782" s="27"/>
      <c r="G1782" s="27" t="s">
        <v>41</v>
      </c>
      <c r="H1782" s="40"/>
      <c r="J1782" s="27">
        <v>0</v>
      </c>
      <c r="K1782" s="27" t="s">
        <v>35</v>
      </c>
      <c r="L1782" s="40"/>
      <c r="N1782" s="27">
        <v>0</v>
      </c>
      <c r="O1782" s="27" t="s">
        <v>32</v>
      </c>
      <c r="P1782" s="32"/>
      <c r="R1782" s="26">
        <f>IFERROR(INDEX('كشف عمال'!$J$4:$J$175,MATCH($O1775,'كشف عمال'!A$4:A$175,0)),"")</f>
        <v>0</v>
      </c>
      <c r="S1782" s="27" t="s">
        <v>27</v>
      </c>
    </row>
    <row r="1783" spans="1:19" x14ac:dyDescent="0.25">
      <c r="H1783" s="32"/>
      <c r="L1783" s="32"/>
      <c r="P1783" s="32"/>
    </row>
    <row r="1784" spans="1:19" x14ac:dyDescent="0.25">
      <c r="E1784" s="27"/>
      <c r="G1784" s="27" t="s">
        <v>42</v>
      </c>
      <c r="H1784" s="40"/>
      <c r="J1784" s="26">
        <f>IFERROR(INDEX('كشف عمال'!$O$4:$O$175,MATCH($O1775,'كشف عمال'!A$4:A$175,0)),"")</f>
        <v>0</v>
      </c>
      <c r="K1784" s="27" t="s">
        <v>36</v>
      </c>
      <c r="L1784" s="31"/>
      <c r="M1784" s="38"/>
      <c r="N1784" s="27">
        <v>2121</v>
      </c>
      <c r="O1784" s="27" t="s">
        <v>33</v>
      </c>
      <c r="P1784" s="32"/>
      <c r="R1784" s="26">
        <f>IFERROR(INDEX('كشف عمال'!$K$4:$K$175,MATCH($O1775,'كشف عمال'!A$4:A$175,0)),"")</f>
        <v>0</v>
      </c>
      <c r="S1784" s="27" t="s">
        <v>28</v>
      </c>
    </row>
    <row r="1785" spans="1:19" ht="15.75" thickBot="1" x14ac:dyDescent="0.3">
      <c r="B1785" s="31"/>
      <c r="D1785" s="31"/>
      <c r="E1785" s="45"/>
      <c r="F1785" s="31"/>
      <c r="G1785" s="31"/>
      <c r="H1785" s="32"/>
      <c r="I1785" s="31"/>
      <c r="J1785" s="31"/>
      <c r="K1785" s="31"/>
      <c r="L1785" s="31"/>
      <c r="M1785" s="41"/>
      <c r="N1785" s="36"/>
      <c r="O1785" s="31"/>
      <c r="P1785" s="33"/>
      <c r="R1785" s="31"/>
      <c r="S1785" s="31"/>
    </row>
    <row r="1786" spans="1:19" ht="15.75" thickTop="1" x14ac:dyDescent="0.25">
      <c r="A1786" s="31"/>
      <c r="B1786" s="31"/>
      <c r="C1786" s="31"/>
      <c r="D1786" s="31"/>
      <c r="E1786" s="44"/>
      <c r="F1786" s="31"/>
      <c r="G1786" s="44"/>
      <c r="H1786" s="32"/>
      <c r="I1786" s="39"/>
      <c r="J1786" s="44"/>
      <c r="K1786" s="31"/>
      <c r="L1786" s="31"/>
      <c r="M1786" s="43"/>
      <c r="N1786" s="37"/>
      <c r="O1786" s="35"/>
      <c r="P1786" s="32"/>
    </row>
    <row r="1787" spans="1:19" x14ac:dyDescent="0.25">
      <c r="E1787" s="27"/>
      <c r="G1787" s="27" t="s">
        <v>43</v>
      </c>
      <c r="H1787" s="40"/>
      <c r="J1787" s="27">
        <v>0</v>
      </c>
      <c r="K1787" s="27" t="s">
        <v>37</v>
      </c>
      <c r="L1787" s="31"/>
      <c r="M1787" s="39"/>
      <c r="N1787" s="27">
        <f>IFERROR(INDEX('كشف عمال'!$E$4:$E$175,MATCH($O1775,'كشف عمال'!A$4:A$175,0))*IFERROR(INDEX('كشف عمال'!$U$4:$U$175,MATCH($O1775,'كشف عمال'!A$4:A$175,0)),""),"")</f>
        <v>0</v>
      </c>
      <c r="O1787" s="27" t="s">
        <v>3</v>
      </c>
      <c r="P1787" s="32"/>
      <c r="R1787" s="26">
        <f>IFERROR(INDEX('كشف عمال'!$L$4:$L$175,MATCH($O1775,'كشف عمال'!A$4:A$175,0)),"")</f>
        <v>0</v>
      </c>
      <c r="S1787" s="27" t="s">
        <v>29</v>
      </c>
    </row>
    <row r="1788" spans="1:19" x14ac:dyDescent="0.25">
      <c r="H1788" s="32"/>
      <c r="M1788" s="39"/>
      <c r="P1788" s="32"/>
    </row>
    <row r="1789" spans="1:19" x14ac:dyDescent="0.25">
      <c r="H1789" s="32"/>
      <c r="J1789" s="60">
        <f>IFERROR(INDEX('كشف عمال'!$R$4:$R$175,MATCH($O1775,'كشف عمال'!$A$4:$A$175,0)),"")</f>
        <v>0</v>
      </c>
      <c r="K1789" s="27" t="s">
        <v>38</v>
      </c>
      <c r="L1789" s="31"/>
      <c r="M1789" s="38"/>
      <c r="N1789" s="61">
        <f>IFERROR(INDEX('كشف عمال'!$Q$4:$Q$175,MATCH($O1775,'كشف عمال'!$A$4:$A$175,0)),"")</f>
        <v>0</v>
      </c>
      <c r="O1789" s="27" t="s">
        <v>18</v>
      </c>
      <c r="P1789" s="32"/>
      <c r="R1789" s="26">
        <f>IFERROR(INDEX('كشف عمال'!$H$4:$H$175,MATCH($O1775,'كشف عمال'!A$4:A$175,0)),"")</f>
        <v>0</v>
      </c>
      <c r="S1789" s="27" t="s">
        <v>30</v>
      </c>
    </row>
    <row r="1790" spans="1:19" ht="15.75" thickBot="1" x14ac:dyDescent="0.3">
      <c r="H1790" s="32"/>
      <c r="L1790" s="32"/>
      <c r="P1790" s="32"/>
    </row>
    <row r="1791" spans="1:19" ht="15.75" thickTop="1" x14ac:dyDescent="0.25">
      <c r="H1791" s="32"/>
      <c r="I1791" s="37"/>
      <c r="J1791" s="35"/>
      <c r="K1791" s="35"/>
      <c r="L1791" s="37"/>
      <c r="M1791" s="39"/>
      <c r="P1791" s="32"/>
    </row>
    <row r="1792" spans="1:19" x14ac:dyDescent="0.25">
      <c r="H1792" s="32"/>
      <c r="J1792" s="26" t="str">
        <f>IFERROR(INDEX('كشف عمال'!$S$4:$S$175,MATCH($O1775,'كشف عمال'!A1792:A1963,0)),"")</f>
        <v/>
      </c>
      <c r="K1792" s="27" t="s">
        <v>39</v>
      </c>
      <c r="L1792" s="31"/>
      <c r="M1792" s="38"/>
      <c r="N1792" s="26">
        <f>IFERROR(INDEX('كشف عمال'!$N$4:$N$175,MATCH($O1775,'كشف عمال'!$A$4:$A$175,0)),"")</f>
        <v>0</v>
      </c>
      <c r="O1792" s="27" t="s">
        <v>15</v>
      </c>
      <c r="P1792" s="32"/>
    </row>
    <row r="1793" spans="1:19" ht="7.5" customHeight="1" thickBot="1" x14ac:dyDescent="0.3">
      <c r="A1793" s="34"/>
      <c r="B1793" s="34"/>
      <c r="C1793" s="34"/>
      <c r="D1793" s="34"/>
      <c r="E1793" s="34"/>
      <c r="F1793" s="34"/>
      <c r="G1793" s="34"/>
      <c r="H1793" s="33"/>
      <c r="I1793" s="34"/>
      <c r="J1793" s="34"/>
      <c r="K1793" s="34"/>
      <c r="L1793" s="34"/>
      <c r="M1793" s="41"/>
      <c r="N1793" s="34"/>
      <c r="O1793" s="34"/>
      <c r="P1793" s="33"/>
      <c r="Q1793" s="41"/>
      <c r="R1793" s="34"/>
      <c r="S1793" s="34"/>
    </row>
    <row r="1794" spans="1:19" ht="16.5" thickTop="1" thickBot="1" x14ac:dyDescent="0.3"/>
    <row r="1795" spans="1:19" ht="19.5" thickBot="1" x14ac:dyDescent="0.35">
      <c r="A1795" s="58">
        <f>IFERROR(INDEX('كشف عمال'!$D$4:$D$175,MATCH($O1795,'كشف عمال'!$A$4:$A$175,0)),"")</f>
        <v>0</v>
      </c>
      <c r="C1795" s="27" t="s">
        <v>19</v>
      </c>
      <c r="E1795" s="27" t="s">
        <v>23</v>
      </c>
      <c r="G1795" s="27" t="s">
        <v>20</v>
      </c>
      <c r="H1795" s="31"/>
      <c r="I1795" s="31"/>
      <c r="J1795" s="85" t="s">
        <v>21</v>
      </c>
      <c r="K1795" s="85"/>
      <c r="M1795" s="49" t="s">
        <v>22</v>
      </c>
      <c r="O1795" s="59">
        <f>O1775+1</f>
        <v>91</v>
      </c>
      <c r="P1795" s="31"/>
      <c r="R1795" s="27" t="s">
        <v>0</v>
      </c>
    </row>
    <row r="1797" spans="1:19" ht="15.75" x14ac:dyDescent="0.25">
      <c r="D1797" s="83">
        <f>IFERROR(INDEX('كشف عمال'!$C$4:$C$175,MATCH($O1795,'كشف عمال'!$A$4:$A$175,0)),"")</f>
        <v>0</v>
      </c>
      <c r="E1797" s="84"/>
      <c r="G1797" s="27" t="s">
        <v>24</v>
      </c>
      <c r="H1797" s="31"/>
      <c r="I1797" s="31"/>
      <c r="J1797" s="86">
        <f>IFERROR(INDEX('كشف عمال'!$B$4:$B$175,MATCH($O1795,'كشف عمال'!$A$4:$A$175,0)),"")</f>
        <v>0</v>
      </c>
      <c r="K1797" s="87"/>
      <c r="M1797" s="27" t="s">
        <v>1</v>
      </c>
      <c r="O1797" s="27">
        <v>1026</v>
      </c>
      <c r="P1797" s="31"/>
      <c r="Q1797" s="28"/>
      <c r="R1797" s="29" t="s">
        <v>25</v>
      </c>
      <c r="S1797" s="30"/>
    </row>
    <row r="1798" spans="1:19" ht="15.75" thickBot="1" x14ac:dyDescent="0.3">
      <c r="A1798" s="34"/>
      <c r="B1798" s="34"/>
      <c r="C1798" s="31"/>
      <c r="D1798" s="31"/>
      <c r="E1798" s="36"/>
      <c r="F1798" s="31"/>
      <c r="G1798" s="36"/>
      <c r="H1798" s="31"/>
      <c r="I1798" s="34"/>
      <c r="J1798" s="34"/>
      <c r="K1798" s="31"/>
      <c r="L1798" s="31"/>
      <c r="M1798" s="31"/>
      <c r="N1798" s="31"/>
      <c r="O1798" s="31"/>
      <c r="P1798" s="31"/>
      <c r="Q1798" s="31"/>
      <c r="R1798" s="31"/>
      <c r="S1798" s="36"/>
    </row>
    <row r="1799" spans="1:19" ht="15.75" thickTop="1" x14ac:dyDescent="0.25">
      <c r="A1799" s="31"/>
      <c r="B1799" s="31"/>
      <c r="C1799" s="37"/>
      <c r="D1799" s="37"/>
      <c r="F1799" s="37"/>
      <c r="H1799" s="42"/>
      <c r="K1799" s="35"/>
      <c r="L1799" s="42"/>
      <c r="M1799" s="43"/>
      <c r="N1799" s="35"/>
      <c r="O1799" s="35"/>
      <c r="P1799" s="42"/>
      <c r="Q1799" s="43"/>
      <c r="R1799" s="35"/>
    </row>
    <row r="1800" spans="1:19" x14ac:dyDescent="0.25">
      <c r="E1800" s="27"/>
      <c r="G1800" s="27" t="s">
        <v>40</v>
      </c>
      <c r="H1800" s="40"/>
      <c r="J1800" s="27">
        <f>IFERROR(INDEX('كشف عمال'!$P$4:$P$175,MATCH($O1795,'كشف عمال'!A$4:A$175,0)),"")</f>
        <v>0</v>
      </c>
      <c r="K1800" s="27" t="s">
        <v>34</v>
      </c>
      <c r="L1800" s="31"/>
      <c r="M1800" s="39"/>
      <c r="N1800" s="27"/>
      <c r="O1800" s="27" t="s">
        <v>31</v>
      </c>
      <c r="P1800" s="32"/>
      <c r="R1800" s="26">
        <f>IFERROR(INDEX('كشف عمال'!$I$4:$I$175,MATCH($O1795,'كشف عمال'!A$4:A$175,0)),"")</f>
        <v>0</v>
      </c>
      <c r="S1800" s="27" t="s">
        <v>26</v>
      </c>
    </row>
    <row r="1801" spans="1:19" x14ac:dyDescent="0.25">
      <c r="H1801" s="32"/>
      <c r="M1801" s="39"/>
      <c r="P1801" s="32"/>
      <c r="S1801" s="27"/>
    </row>
    <row r="1802" spans="1:19" x14ac:dyDescent="0.25">
      <c r="E1802" s="27"/>
      <c r="G1802" s="27" t="s">
        <v>41</v>
      </c>
      <c r="H1802" s="40"/>
      <c r="J1802" s="27">
        <v>0</v>
      </c>
      <c r="K1802" s="27" t="s">
        <v>35</v>
      </c>
      <c r="L1802" s="40"/>
      <c r="N1802" s="27">
        <v>0</v>
      </c>
      <c r="O1802" s="27" t="s">
        <v>32</v>
      </c>
      <c r="P1802" s="32"/>
      <c r="R1802" s="26">
        <f>IFERROR(INDEX('كشف عمال'!$J$4:$J$175,MATCH($O1795,'كشف عمال'!A$4:A$175,0)),"")</f>
        <v>0</v>
      </c>
      <c r="S1802" s="27" t="s">
        <v>27</v>
      </c>
    </row>
    <row r="1803" spans="1:19" x14ac:dyDescent="0.25">
      <c r="H1803" s="32"/>
      <c r="L1803" s="32"/>
      <c r="P1803" s="32"/>
    </row>
    <row r="1804" spans="1:19" x14ac:dyDescent="0.25">
      <c r="E1804" s="27"/>
      <c r="G1804" s="27" t="s">
        <v>42</v>
      </c>
      <c r="H1804" s="40"/>
      <c r="J1804" s="26">
        <f>IFERROR(INDEX('كشف عمال'!$O$4:$O$175,MATCH($O1795,'كشف عمال'!A$4:A$175,0)),"")</f>
        <v>0</v>
      </c>
      <c r="K1804" s="27" t="s">
        <v>36</v>
      </c>
      <c r="L1804" s="31"/>
      <c r="M1804" s="38"/>
      <c r="N1804" s="27">
        <v>2121</v>
      </c>
      <c r="O1804" s="27" t="s">
        <v>33</v>
      </c>
      <c r="P1804" s="32"/>
      <c r="R1804" s="26">
        <f>IFERROR(INDEX('كشف عمال'!$K$4:$K$175,MATCH($O1795,'كشف عمال'!A$4:A$175,0)),"")</f>
        <v>0</v>
      </c>
      <c r="S1804" s="27" t="s">
        <v>28</v>
      </c>
    </row>
    <row r="1805" spans="1:19" ht="15.75" thickBot="1" x14ac:dyDescent="0.3">
      <c r="B1805" s="31"/>
      <c r="D1805" s="31"/>
      <c r="E1805" s="45"/>
      <c r="F1805" s="31"/>
      <c r="G1805" s="31"/>
      <c r="H1805" s="32"/>
      <c r="I1805" s="31"/>
      <c r="J1805" s="31"/>
      <c r="K1805" s="31"/>
      <c r="L1805" s="31"/>
      <c r="M1805" s="41"/>
      <c r="N1805" s="36"/>
      <c r="O1805" s="31"/>
      <c r="P1805" s="33"/>
      <c r="R1805" s="31"/>
      <c r="S1805" s="31"/>
    </row>
    <row r="1806" spans="1:19" ht="15.75" thickTop="1" x14ac:dyDescent="0.25">
      <c r="A1806" s="31"/>
      <c r="B1806" s="31"/>
      <c r="C1806" s="31"/>
      <c r="D1806" s="31"/>
      <c r="E1806" s="44"/>
      <c r="F1806" s="31"/>
      <c r="G1806" s="44"/>
      <c r="H1806" s="32"/>
      <c r="I1806" s="39"/>
      <c r="J1806" s="44"/>
      <c r="K1806" s="31"/>
      <c r="L1806" s="31"/>
      <c r="M1806" s="43"/>
      <c r="N1806" s="37"/>
      <c r="O1806" s="35"/>
      <c r="P1806" s="32"/>
    </row>
    <row r="1807" spans="1:19" x14ac:dyDescent="0.25">
      <c r="E1807" s="27"/>
      <c r="G1807" s="27" t="s">
        <v>43</v>
      </c>
      <c r="H1807" s="40"/>
      <c r="J1807" s="27">
        <v>0</v>
      </c>
      <c r="K1807" s="27" t="s">
        <v>37</v>
      </c>
      <c r="L1807" s="31"/>
      <c r="M1807" s="39"/>
      <c r="N1807" s="27">
        <f>IFERROR(INDEX('كشف عمال'!$E$4:$E$175,MATCH($O1795,'كشف عمال'!A$4:A$175,0))*IFERROR(INDEX('كشف عمال'!$U$4:$U$175,MATCH($O1795,'كشف عمال'!A$4:A$175,0)),""),"")</f>
        <v>0</v>
      </c>
      <c r="O1807" s="27" t="s">
        <v>3</v>
      </c>
      <c r="P1807" s="32"/>
      <c r="R1807" s="26">
        <f>IFERROR(INDEX('كشف عمال'!$L$4:$L$175,MATCH($O1795,'كشف عمال'!A$4:A$175,0)),"")</f>
        <v>0</v>
      </c>
      <c r="S1807" s="27" t="s">
        <v>29</v>
      </c>
    </row>
    <row r="1808" spans="1:19" x14ac:dyDescent="0.25">
      <c r="H1808" s="32"/>
      <c r="M1808" s="39"/>
      <c r="P1808" s="32"/>
    </row>
    <row r="1809" spans="1:19" x14ac:dyDescent="0.25">
      <c r="H1809" s="32"/>
      <c r="J1809" s="60">
        <f>IFERROR(INDEX('كشف عمال'!$R$4:$R$175,MATCH($O1795,'كشف عمال'!$A$4:$A$175,0)),"")</f>
        <v>0</v>
      </c>
      <c r="K1809" s="27" t="s">
        <v>38</v>
      </c>
      <c r="L1809" s="31"/>
      <c r="M1809" s="38"/>
      <c r="N1809" s="61">
        <f>IFERROR(INDEX('كشف عمال'!$Q$4:$Q$175,MATCH($O1795,'كشف عمال'!$A$4:$A$175,0)),"")</f>
        <v>0</v>
      </c>
      <c r="O1809" s="27" t="s">
        <v>18</v>
      </c>
      <c r="P1809" s="32"/>
      <c r="R1809" s="26">
        <f>IFERROR(INDEX('كشف عمال'!$H$4:$H$175,MATCH($O1795,'كشف عمال'!A$4:A$175,0)),"")</f>
        <v>0</v>
      </c>
      <c r="S1809" s="27" t="s">
        <v>30</v>
      </c>
    </row>
    <row r="1810" spans="1:19" ht="15.75" thickBot="1" x14ac:dyDescent="0.3">
      <c r="H1810" s="32"/>
      <c r="L1810" s="32"/>
      <c r="P1810" s="32"/>
    </row>
    <row r="1811" spans="1:19" ht="15.75" thickTop="1" x14ac:dyDescent="0.25">
      <c r="H1811" s="32"/>
      <c r="I1811" s="37"/>
      <c r="J1811" s="35"/>
      <c r="K1811" s="35"/>
      <c r="L1811" s="37"/>
      <c r="M1811" s="39"/>
      <c r="P1811" s="32"/>
    </row>
    <row r="1812" spans="1:19" x14ac:dyDescent="0.25">
      <c r="H1812" s="32"/>
      <c r="J1812" s="26" t="str">
        <f>IFERROR(INDEX('كشف عمال'!$S$4:$S$175,MATCH($O1795,'كشف عمال'!A1813:A1984,0)),"")</f>
        <v/>
      </c>
      <c r="K1812" s="27" t="s">
        <v>39</v>
      </c>
      <c r="L1812" s="31"/>
      <c r="M1812" s="38"/>
      <c r="N1812" s="26">
        <f>IFERROR(INDEX('كشف عمال'!$N$4:$N$175,MATCH($O1795,'كشف عمال'!$A$4:$A$175,0)),"")</f>
        <v>0</v>
      </c>
      <c r="O1812" s="27" t="s">
        <v>15</v>
      </c>
      <c r="P1812" s="32"/>
    </row>
    <row r="1813" spans="1:19" ht="9" customHeight="1" thickBot="1" x14ac:dyDescent="0.3">
      <c r="A1813" s="34"/>
      <c r="B1813" s="34"/>
      <c r="C1813" s="34"/>
      <c r="D1813" s="34"/>
      <c r="E1813" s="34"/>
      <c r="F1813" s="34"/>
      <c r="G1813" s="34"/>
      <c r="H1813" s="33"/>
      <c r="I1813" s="34"/>
      <c r="J1813" s="34"/>
      <c r="K1813" s="34"/>
      <c r="L1813" s="34"/>
      <c r="M1813" s="41"/>
      <c r="N1813" s="34"/>
      <c r="O1813" s="34"/>
      <c r="P1813" s="33"/>
      <c r="Q1813" s="41"/>
      <c r="R1813" s="34"/>
      <c r="S1813" s="34"/>
    </row>
    <row r="1814" spans="1:19" ht="16.5" thickTop="1" thickBot="1" x14ac:dyDescent="0.3">
      <c r="Q1814" s="37"/>
      <c r="S1814" s="37"/>
    </row>
    <row r="1815" spans="1:19" ht="19.5" thickBot="1" x14ac:dyDescent="0.35">
      <c r="A1815" s="58">
        <f>IFERROR(INDEX('كشف عمال'!$D$4:$D$175,MATCH($O1815,'كشف عمال'!$A$4:$A$175,0)),"")</f>
        <v>0</v>
      </c>
      <c r="C1815" s="27" t="s">
        <v>19</v>
      </c>
      <c r="E1815" s="27" t="s">
        <v>23</v>
      </c>
      <c r="G1815" s="27" t="s">
        <v>20</v>
      </c>
      <c r="H1815" s="31"/>
      <c r="I1815" s="31"/>
      <c r="J1815" s="85" t="s">
        <v>21</v>
      </c>
      <c r="K1815" s="85"/>
      <c r="M1815" s="49" t="s">
        <v>22</v>
      </c>
      <c r="O1815" s="59">
        <f>O1795+1</f>
        <v>92</v>
      </c>
      <c r="P1815" s="31"/>
      <c r="R1815" s="27" t="s">
        <v>0</v>
      </c>
    </row>
    <row r="1817" spans="1:19" ht="15.75" x14ac:dyDescent="0.25">
      <c r="D1817" s="83">
        <f>IFERROR(INDEX('كشف عمال'!$C$4:$C$175,MATCH($O1815,'كشف عمال'!$A$4:$A$175,0)),"")</f>
        <v>0</v>
      </c>
      <c r="E1817" s="84"/>
      <c r="G1817" s="27" t="s">
        <v>24</v>
      </c>
      <c r="H1817" s="31"/>
      <c r="I1817" s="31"/>
      <c r="J1817" s="86">
        <f>IFERROR(INDEX('كشف عمال'!$B$4:$B$175,MATCH($O1815,'كشف عمال'!$A$4:$A$175,0)),"")</f>
        <v>0</v>
      </c>
      <c r="K1817" s="87"/>
      <c r="M1817" s="27" t="s">
        <v>1</v>
      </c>
      <c r="O1817" s="27">
        <v>1026</v>
      </c>
      <c r="P1817" s="31"/>
      <c r="Q1817" s="28"/>
      <c r="R1817" s="29" t="s">
        <v>25</v>
      </c>
      <c r="S1817" s="30"/>
    </row>
    <row r="1818" spans="1:19" ht="15.75" thickBot="1" x14ac:dyDescent="0.3">
      <c r="A1818" s="34"/>
      <c r="B1818" s="34"/>
      <c r="C1818" s="31"/>
      <c r="D1818" s="31"/>
      <c r="E1818" s="36"/>
      <c r="F1818" s="31"/>
      <c r="G1818" s="36"/>
      <c r="H1818" s="31"/>
      <c r="I1818" s="34"/>
      <c r="J1818" s="34"/>
      <c r="K1818" s="31"/>
      <c r="L1818" s="31"/>
      <c r="M1818" s="31"/>
      <c r="N1818" s="31"/>
      <c r="O1818" s="31"/>
      <c r="P1818" s="31"/>
      <c r="Q1818" s="31"/>
      <c r="R1818" s="31"/>
      <c r="S1818" s="36"/>
    </row>
    <row r="1819" spans="1:19" ht="15.75" thickTop="1" x14ac:dyDescent="0.25">
      <c r="A1819" s="31"/>
      <c r="B1819" s="31"/>
      <c r="C1819" s="37"/>
      <c r="D1819" s="37"/>
      <c r="F1819" s="37"/>
      <c r="H1819" s="42"/>
      <c r="K1819" s="35"/>
      <c r="L1819" s="42"/>
      <c r="M1819" s="43"/>
      <c r="N1819" s="35"/>
      <c r="O1819" s="35"/>
      <c r="P1819" s="42"/>
      <c r="Q1819" s="43"/>
      <c r="R1819" s="35"/>
    </row>
    <row r="1820" spans="1:19" x14ac:dyDescent="0.25">
      <c r="E1820" s="27"/>
      <c r="G1820" s="27" t="s">
        <v>40</v>
      </c>
      <c r="H1820" s="40"/>
      <c r="J1820" s="27">
        <f>IFERROR(INDEX('كشف عمال'!$P$4:$P$175,MATCH($O1815,'كشف عمال'!A$4:A$175,0)),"")</f>
        <v>0</v>
      </c>
      <c r="K1820" s="27" t="s">
        <v>34</v>
      </c>
      <c r="L1820" s="31"/>
      <c r="M1820" s="39"/>
      <c r="N1820" s="27"/>
      <c r="O1820" s="27" t="s">
        <v>31</v>
      </c>
      <c r="P1820" s="32"/>
      <c r="R1820" s="26">
        <f>IFERROR(INDEX('كشف عمال'!$I$4:$I$175,MATCH($O1815,'كشف عمال'!A$4:A$175,0)),"")</f>
        <v>0</v>
      </c>
      <c r="S1820" s="27" t="s">
        <v>26</v>
      </c>
    </row>
    <row r="1821" spans="1:19" x14ac:dyDescent="0.25">
      <c r="H1821" s="32"/>
      <c r="M1821" s="39"/>
      <c r="P1821" s="32"/>
      <c r="S1821" s="27"/>
    </row>
    <row r="1822" spans="1:19" x14ac:dyDescent="0.25">
      <c r="E1822" s="27"/>
      <c r="G1822" s="27" t="s">
        <v>41</v>
      </c>
      <c r="H1822" s="40"/>
      <c r="J1822" s="27">
        <v>0</v>
      </c>
      <c r="K1822" s="27" t="s">
        <v>35</v>
      </c>
      <c r="L1822" s="40"/>
      <c r="N1822" s="27">
        <v>0</v>
      </c>
      <c r="O1822" s="27" t="s">
        <v>32</v>
      </c>
      <c r="P1822" s="32"/>
      <c r="R1822" s="26">
        <f>IFERROR(INDEX('كشف عمال'!$J$4:$J$175,MATCH($O1815,'كشف عمال'!A$4:A$175,0)),"")</f>
        <v>0</v>
      </c>
      <c r="S1822" s="27" t="s">
        <v>27</v>
      </c>
    </row>
    <row r="1823" spans="1:19" x14ac:dyDescent="0.25">
      <c r="H1823" s="32"/>
      <c r="L1823" s="32"/>
      <c r="P1823" s="32"/>
    </row>
    <row r="1824" spans="1:19" x14ac:dyDescent="0.25">
      <c r="E1824" s="27"/>
      <c r="G1824" s="27" t="s">
        <v>42</v>
      </c>
      <c r="H1824" s="40"/>
      <c r="J1824" s="26">
        <f>IFERROR(INDEX('كشف عمال'!$O$4:$O$175,MATCH($O1815,'كشف عمال'!A$4:A$175,0)),"")</f>
        <v>0</v>
      </c>
      <c r="K1824" s="27" t="s">
        <v>36</v>
      </c>
      <c r="L1824" s="31"/>
      <c r="M1824" s="38"/>
      <c r="N1824" s="27">
        <v>2121</v>
      </c>
      <c r="O1824" s="27" t="s">
        <v>33</v>
      </c>
      <c r="P1824" s="32"/>
      <c r="R1824" s="26">
        <f>IFERROR(INDEX('كشف عمال'!$K$4:$K$175,MATCH($O1815,'كشف عمال'!A$4:A$175,0)),"")</f>
        <v>0</v>
      </c>
      <c r="S1824" s="27" t="s">
        <v>28</v>
      </c>
    </row>
    <row r="1825" spans="1:19" ht="15.75" thickBot="1" x14ac:dyDescent="0.3">
      <c r="B1825" s="31"/>
      <c r="D1825" s="31"/>
      <c r="E1825" s="45"/>
      <c r="F1825" s="31"/>
      <c r="G1825" s="31"/>
      <c r="H1825" s="32"/>
      <c r="I1825" s="31"/>
      <c r="J1825" s="31"/>
      <c r="K1825" s="31"/>
      <c r="L1825" s="31"/>
      <c r="M1825" s="41"/>
      <c r="N1825" s="36"/>
      <c r="O1825" s="31"/>
      <c r="P1825" s="33"/>
      <c r="R1825" s="31"/>
      <c r="S1825" s="31"/>
    </row>
    <row r="1826" spans="1:19" ht="15.75" thickTop="1" x14ac:dyDescent="0.25">
      <c r="A1826" s="31"/>
      <c r="B1826" s="31"/>
      <c r="C1826" s="31"/>
      <c r="D1826" s="31"/>
      <c r="E1826" s="44"/>
      <c r="F1826" s="31"/>
      <c r="G1826" s="44"/>
      <c r="H1826" s="32"/>
      <c r="I1826" s="39"/>
      <c r="J1826" s="44"/>
      <c r="K1826" s="31"/>
      <c r="L1826" s="31"/>
      <c r="M1826" s="43"/>
      <c r="N1826" s="37"/>
      <c r="O1826" s="35"/>
      <c r="P1826" s="32"/>
    </row>
    <row r="1827" spans="1:19" x14ac:dyDescent="0.25">
      <c r="E1827" s="27"/>
      <c r="G1827" s="27" t="s">
        <v>43</v>
      </c>
      <c r="H1827" s="40"/>
      <c r="J1827" s="27">
        <v>0</v>
      </c>
      <c r="K1827" s="27" t="s">
        <v>37</v>
      </c>
      <c r="L1827" s="31"/>
      <c r="M1827" s="39"/>
      <c r="N1827" s="27">
        <f>IFERROR(INDEX('كشف عمال'!$E$4:$E$175,MATCH($O1815,'كشف عمال'!A$4:A$175,0))*IFERROR(INDEX('كشف عمال'!$U$4:$U$175,MATCH($O1815,'كشف عمال'!A$4:A$175,0)),""),"")</f>
        <v>0</v>
      </c>
      <c r="O1827" s="27" t="s">
        <v>3</v>
      </c>
      <c r="P1827" s="32"/>
      <c r="R1827" s="26">
        <f>IFERROR(INDEX('كشف عمال'!$L$4:$L$175,MATCH($O1815,'كشف عمال'!A$4:A$175,0)),"")</f>
        <v>0</v>
      </c>
      <c r="S1827" s="27" t="s">
        <v>29</v>
      </c>
    </row>
    <row r="1828" spans="1:19" x14ac:dyDescent="0.25">
      <c r="H1828" s="32"/>
      <c r="M1828" s="39"/>
      <c r="P1828" s="32"/>
    </row>
    <row r="1829" spans="1:19" x14ac:dyDescent="0.25">
      <c r="H1829" s="32"/>
      <c r="J1829" s="60">
        <f>IFERROR(INDEX('كشف عمال'!$R$4:$R$175,MATCH($O1815,'كشف عمال'!$A$4:$A$175,0)),"")</f>
        <v>0</v>
      </c>
      <c r="K1829" s="27" t="s">
        <v>38</v>
      </c>
      <c r="L1829" s="31"/>
      <c r="M1829" s="38"/>
      <c r="N1829" s="61">
        <f>IFERROR(INDEX('كشف عمال'!$Q$4:$Q$175,MATCH($O1815,'كشف عمال'!$A$4:$A$175,0)),"")</f>
        <v>0</v>
      </c>
      <c r="O1829" s="27" t="s">
        <v>18</v>
      </c>
      <c r="P1829" s="32"/>
      <c r="R1829" s="26">
        <f>IFERROR(INDEX('كشف عمال'!$H$4:$H$175,MATCH($O1815,'كشف عمال'!A$4:A$175,0)),"")</f>
        <v>0</v>
      </c>
      <c r="S1829" s="27" t="s">
        <v>30</v>
      </c>
    </row>
    <row r="1830" spans="1:19" ht="15.75" thickBot="1" x14ac:dyDescent="0.3">
      <c r="H1830" s="32"/>
      <c r="L1830" s="32"/>
      <c r="P1830" s="32"/>
    </row>
    <row r="1831" spans="1:19" ht="15.75" thickTop="1" x14ac:dyDescent="0.25">
      <c r="H1831" s="32"/>
      <c r="I1831" s="37"/>
      <c r="J1831" s="35"/>
      <c r="K1831" s="35"/>
      <c r="L1831" s="37"/>
      <c r="M1831" s="39"/>
      <c r="P1831" s="32"/>
    </row>
    <row r="1832" spans="1:19" x14ac:dyDescent="0.25">
      <c r="H1832" s="32"/>
      <c r="J1832" s="26" t="str">
        <f>IFERROR(INDEX('كشف عمال'!$S$4:$S$175,MATCH($O1815,'كشف عمال'!A1833:A2004,0)),"")</f>
        <v/>
      </c>
      <c r="K1832" s="27" t="s">
        <v>39</v>
      </c>
      <c r="L1832" s="31"/>
      <c r="M1832" s="38"/>
      <c r="N1832" s="26">
        <f>IFERROR(INDEX('كشف عمال'!$N$4:$N$175,MATCH($O1815,'كشف عمال'!$A$4:$A$175,0)),"")</f>
        <v>0</v>
      </c>
      <c r="O1832" s="27" t="s">
        <v>15</v>
      </c>
      <c r="P1832" s="32"/>
    </row>
    <row r="1833" spans="1:19" ht="8.25" customHeight="1" thickBot="1" x14ac:dyDescent="0.3">
      <c r="A1833" s="34"/>
      <c r="B1833" s="34"/>
      <c r="C1833" s="34"/>
      <c r="D1833" s="34"/>
      <c r="E1833" s="34"/>
      <c r="F1833" s="34"/>
      <c r="G1833" s="34"/>
      <c r="H1833" s="33"/>
      <c r="I1833" s="34"/>
      <c r="J1833" s="34"/>
      <c r="K1833" s="34"/>
      <c r="L1833" s="34"/>
      <c r="M1833" s="41"/>
      <c r="N1833" s="34"/>
      <c r="O1833" s="34"/>
      <c r="P1833" s="33"/>
      <c r="Q1833" s="41"/>
      <c r="R1833" s="34"/>
      <c r="S1833" s="34"/>
    </row>
    <row r="1834" spans="1:19" ht="16.5" thickTop="1" thickBot="1" x14ac:dyDescent="0.3">
      <c r="Q1834" s="37"/>
    </row>
    <row r="1835" spans="1:19" ht="19.5" thickBot="1" x14ac:dyDescent="0.35">
      <c r="A1835" s="58">
        <f>IFERROR(INDEX('كشف عمال'!$D$4:$D$175,MATCH($O1835,'كشف عمال'!$A$4:$A$175,0)),"")</f>
        <v>0</v>
      </c>
      <c r="C1835" s="27" t="s">
        <v>19</v>
      </c>
      <c r="E1835" s="27" t="s">
        <v>23</v>
      </c>
      <c r="G1835" s="27" t="s">
        <v>20</v>
      </c>
      <c r="H1835" s="31"/>
      <c r="I1835" s="31"/>
      <c r="J1835" s="85" t="s">
        <v>21</v>
      </c>
      <c r="K1835" s="85"/>
      <c r="M1835" s="49" t="s">
        <v>22</v>
      </c>
      <c r="O1835" s="59">
        <f>O1815+1</f>
        <v>93</v>
      </c>
      <c r="P1835" s="31"/>
      <c r="R1835" s="27" t="s">
        <v>0</v>
      </c>
    </row>
    <row r="1837" spans="1:19" ht="15.75" x14ac:dyDescent="0.25">
      <c r="D1837" s="83">
        <f>IFERROR(INDEX('كشف عمال'!$C$4:$C$175,MATCH($O1835,'كشف عمال'!$A$4:$A$175,0)),"")</f>
        <v>0</v>
      </c>
      <c r="E1837" s="84"/>
      <c r="G1837" s="27" t="s">
        <v>24</v>
      </c>
      <c r="H1837" s="31"/>
      <c r="I1837" s="31"/>
      <c r="J1837" s="86">
        <f>IFERROR(INDEX('كشف عمال'!$B$4:$B$175,MATCH($O1835,'كشف عمال'!$A$4:$A$175,0)),"")</f>
        <v>0</v>
      </c>
      <c r="K1837" s="87"/>
      <c r="M1837" s="27" t="s">
        <v>1</v>
      </c>
      <c r="O1837" s="27">
        <v>1026</v>
      </c>
      <c r="P1837" s="31"/>
      <c r="Q1837" s="28"/>
      <c r="R1837" s="29" t="s">
        <v>25</v>
      </c>
      <c r="S1837" s="30"/>
    </row>
    <row r="1838" spans="1:19" ht="15.75" thickBot="1" x14ac:dyDescent="0.3">
      <c r="A1838" s="34"/>
      <c r="B1838" s="34"/>
      <c r="C1838" s="31"/>
      <c r="D1838" s="31"/>
      <c r="E1838" s="36"/>
      <c r="F1838" s="31"/>
      <c r="G1838" s="36"/>
      <c r="H1838" s="31"/>
      <c r="I1838" s="34"/>
      <c r="J1838" s="34"/>
      <c r="K1838" s="31"/>
      <c r="L1838" s="31"/>
      <c r="M1838" s="31"/>
      <c r="N1838" s="31"/>
      <c r="O1838" s="31"/>
      <c r="P1838" s="31"/>
      <c r="Q1838" s="31"/>
      <c r="R1838" s="31"/>
      <c r="S1838" s="36"/>
    </row>
    <row r="1839" spans="1:19" ht="15.75" thickTop="1" x14ac:dyDescent="0.25">
      <c r="A1839" s="31"/>
      <c r="B1839" s="31"/>
      <c r="C1839" s="37"/>
      <c r="D1839" s="37"/>
      <c r="F1839" s="37"/>
      <c r="H1839" s="42"/>
      <c r="K1839" s="35"/>
      <c r="L1839" s="42"/>
      <c r="M1839" s="43"/>
      <c r="N1839" s="35"/>
      <c r="O1839" s="35"/>
      <c r="P1839" s="42"/>
      <c r="Q1839" s="43"/>
      <c r="R1839" s="35"/>
    </row>
    <row r="1840" spans="1:19" x14ac:dyDescent="0.25">
      <c r="E1840" s="27"/>
      <c r="G1840" s="27" t="s">
        <v>40</v>
      </c>
      <c r="H1840" s="40"/>
      <c r="J1840" s="27">
        <f>IFERROR(INDEX('كشف عمال'!$P$4:$P$175,MATCH($O1835,'كشف عمال'!A$4:A$175,0)),"")</f>
        <v>0</v>
      </c>
      <c r="K1840" s="27" t="s">
        <v>34</v>
      </c>
      <c r="L1840" s="31"/>
      <c r="M1840" s="39"/>
      <c r="N1840" s="27"/>
      <c r="O1840" s="27" t="s">
        <v>31</v>
      </c>
      <c r="P1840" s="32"/>
      <c r="R1840" s="26">
        <f>IFERROR(INDEX('كشف عمال'!$I$4:$I$175,MATCH($O1835,'كشف عمال'!A$4:A$175,0)),"")</f>
        <v>0</v>
      </c>
      <c r="S1840" s="27" t="s">
        <v>26</v>
      </c>
    </row>
    <row r="1841" spans="1:19" x14ac:dyDescent="0.25">
      <c r="H1841" s="32"/>
      <c r="M1841" s="39"/>
      <c r="P1841" s="32"/>
      <c r="S1841" s="27"/>
    </row>
    <row r="1842" spans="1:19" x14ac:dyDescent="0.25">
      <c r="E1842" s="27"/>
      <c r="G1842" s="27" t="s">
        <v>41</v>
      </c>
      <c r="H1842" s="40"/>
      <c r="J1842" s="27">
        <v>0</v>
      </c>
      <c r="K1842" s="27" t="s">
        <v>35</v>
      </c>
      <c r="L1842" s="40"/>
      <c r="N1842" s="27">
        <v>0</v>
      </c>
      <c r="O1842" s="27" t="s">
        <v>32</v>
      </c>
      <c r="P1842" s="32"/>
      <c r="R1842" s="26">
        <f>IFERROR(INDEX('كشف عمال'!$J$4:$J$175,MATCH($O1835,'كشف عمال'!A$4:A$175,0)),"")</f>
        <v>0</v>
      </c>
      <c r="S1842" s="27" t="s">
        <v>27</v>
      </c>
    </row>
    <row r="1843" spans="1:19" x14ac:dyDescent="0.25">
      <c r="H1843" s="32"/>
      <c r="L1843" s="32"/>
      <c r="P1843" s="32"/>
    </row>
    <row r="1844" spans="1:19" x14ac:dyDescent="0.25">
      <c r="E1844" s="27"/>
      <c r="G1844" s="27" t="s">
        <v>42</v>
      </c>
      <c r="H1844" s="40"/>
      <c r="J1844" s="26">
        <f>IFERROR(INDEX('كشف عمال'!$O$4:$O$175,MATCH($O1835,'كشف عمال'!A$4:A$175,0)),"")</f>
        <v>0</v>
      </c>
      <c r="K1844" s="27" t="s">
        <v>36</v>
      </c>
      <c r="L1844" s="31"/>
      <c r="M1844" s="38"/>
      <c r="N1844" s="27">
        <v>2121</v>
      </c>
      <c r="O1844" s="27" t="s">
        <v>33</v>
      </c>
      <c r="P1844" s="32"/>
      <c r="R1844" s="26">
        <f>IFERROR(INDEX('كشف عمال'!$K$4:$K$175,MATCH($O1835,'كشف عمال'!A$4:A$175,0)),"")</f>
        <v>0</v>
      </c>
      <c r="S1844" s="27" t="s">
        <v>28</v>
      </c>
    </row>
    <row r="1845" spans="1:19" ht="15.75" thickBot="1" x14ac:dyDescent="0.3">
      <c r="B1845" s="31"/>
      <c r="D1845" s="31"/>
      <c r="E1845" s="45"/>
      <c r="F1845" s="31"/>
      <c r="G1845" s="31"/>
      <c r="H1845" s="32"/>
      <c r="I1845" s="31"/>
      <c r="J1845" s="31"/>
      <c r="K1845" s="31"/>
      <c r="L1845" s="31"/>
      <c r="M1845" s="41"/>
      <c r="N1845" s="36"/>
      <c r="O1845" s="31"/>
      <c r="P1845" s="33"/>
      <c r="R1845" s="31"/>
      <c r="S1845" s="31"/>
    </row>
    <row r="1846" spans="1:19" ht="15.75" thickTop="1" x14ac:dyDescent="0.25">
      <c r="A1846" s="31"/>
      <c r="B1846" s="31"/>
      <c r="C1846" s="31"/>
      <c r="D1846" s="31"/>
      <c r="E1846" s="44"/>
      <c r="F1846" s="31"/>
      <c r="G1846" s="44"/>
      <c r="H1846" s="32"/>
      <c r="I1846" s="39"/>
      <c r="J1846" s="44"/>
      <c r="K1846" s="31"/>
      <c r="L1846" s="31"/>
      <c r="M1846" s="43"/>
      <c r="N1846" s="37"/>
      <c r="O1846" s="35"/>
      <c r="P1846" s="32"/>
    </row>
    <row r="1847" spans="1:19" x14ac:dyDescent="0.25">
      <c r="E1847" s="27"/>
      <c r="G1847" s="27" t="s">
        <v>43</v>
      </c>
      <c r="H1847" s="40"/>
      <c r="J1847" s="27">
        <v>0</v>
      </c>
      <c r="K1847" s="27" t="s">
        <v>37</v>
      </c>
      <c r="L1847" s="31"/>
      <c r="M1847" s="39"/>
      <c r="N1847" s="27">
        <f>IFERROR(INDEX('كشف عمال'!$E$4:$E$175,MATCH($O1835,'كشف عمال'!A$4:A$175,0))*IFERROR(INDEX('كشف عمال'!$U$4:$U$175,MATCH($O1835,'كشف عمال'!A$4:A$175,0)),""),"")</f>
        <v>0</v>
      </c>
      <c r="O1847" s="27" t="s">
        <v>3</v>
      </c>
      <c r="P1847" s="32"/>
      <c r="R1847" s="26">
        <f>IFERROR(INDEX('كشف عمال'!$L$4:$L$175,MATCH($O1835,'كشف عمال'!A$4:A$175,0)),"")</f>
        <v>0</v>
      </c>
      <c r="S1847" s="27" t="s">
        <v>29</v>
      </c>
    </row>
    <row r="1848" spans="1:19" x14ac:dyDescent="0.25">
      <c r="H1848" s="32"/>
      <c r="M1848" s="39"/>
      <c r="P1848" s="32"/>
    </row>
    <row r="1849" spans="1:19" x14ac:dyDescent="0.25">
      <c r="H1849" s="32"/>
      <c r="J1849" s="60">
        <f>IFERROR(INDEX('كشف عمال'!$R$4:$R$175,MATCH($O1835,'كشف عمال'!$A$4:$A$175,0)),"")</f>
        <v>0</v>
      </c>
      <c r="K1849" s="27" t="s">
        <v>38</v>
      </c>
      <c r="L1849" s="31"/>
      <c r="M1849" s="38"/>
      <c r="N1849" s="61">
        <f>IFERROR(INDEX('كشف عمال'!$Q$4:$Q$175,MATCH($O1835,'كشف عمال'!$A$4:$A$175,0)),"")</f>
        <v>0</v>
      </c>
      <c r="O1849" s="27" t="s">
        <v>18</v>
      </c>
      <c r="P1849" s="32"/>
      <c r="R1849" s="26">
        <f>IFERROR(INDEX('كشف عمال'!$H$4:$H$175,MATCH($O1835,'كشف عمال'!A$4:A$175,0)),"")</f>
        <v>0</v>
      </c>
      <c r="S1849" s="27" t="s">
        <v>30</v>
      </c>
    </row>
    <row r="1850" spans="1:19" ht="15.75" thickBot="1" x14ac:dyDescent="0.3">
      <c r="H1850" s="32"/>
      <c r="L1850" s="32"/>
      <c r="P1850" s="32"/>
    </row>
    <row r="1851" spans="1:19" ht="15.75" thickTop="1" x14ac:dyDescent="0.25">
      <c r="H1851" s="32"/>
      <c r="I1851" s="37"/>
      <c r="J1851" s="35"/>
      <c r="K1851" s="35"/>
      <c r="L1851" s="37"/>
      <c r="M1851" s="39"/>
      <c r="P1851" s="32"/>
    </row>
    <row r="1852" spans="1:19" x14ac:dyDescent="0.25">
      <c r="H1852" s="32"/>
      <c r="J1852" s="26" t="str">
        <f>IFERROR(INDEX('كشف عمال'!$S$4:$S$175,MATCH($O1835,'كشف عمال'!A1853:A2024,0)),"")</f>
        <v/>
      </c>
      <c r="K1852" s="27" t="s">
        <v>39</v>
      </c>
      <c r="L1852" s="31"/>
      <c r="M1852" s="38"/>
      <c r="N1852" s="26">
        <f>IFERROR(INDEX('كشف عمال'!$N$4:$N$175,MATCH($O1835,'كشف عمال'!$A$4:$A$175,0)),"")</f>
        <v>0</v>
      </c>
      <c r="O1852" s="27" t="s">
        <v>15</v>
      </c>
      <c r="P1852" s="32"/>
    </row>
    <row r="1853" spans="1:19" ht="8.25" customHeight="1" thickBot="1" x14ac:dyDescent="0.3">
      <c r="A1853" s="34"/>
      <c r="B1853" s="34"/>
      <c r="C1853" s="34"/>
      <c r="D1853" s="34"/>
      <c r="E1853" s="34"/>
      <c r="F1853" s="34"/>
      <c r="G1853" s="34"/>
      <c r="H1853" s="33"/>
      <c r="I1853" s="34"/>
      <c r="J1853" s="34"/>
      <c r="K1853" s="34"/>
      <c r="L1853" s="34"/>
      <c r="M1853" s="41"/>
      <c r="N1853" s="34"/>
      <c r="O1853" s="34"/>
      <c r="P1853" s="33"/>
      <c r="Q1853" s="41"/>
      <c r="R1853" s="34"/>
      <c r="S1853" s="34"/>
    </row>
    <row r="1854" spans="1:19" ht="16.5" thickTop="1" thickBot="1" x14ac:dyDescent="0.3"/>
    <row r="1855" spans="1:19" ht="19.5" thickBot="1" x14ac:dyDescent="0.35">
      <c r="A1855" s="58">
        <f>IFERROR(INDEX('كشف عمال'!$D$4:$D$175,MATCH($O1855,'كشف عمال'!$A$4:$A$175,0)),"")</f>
        <v>0</v>
      </c>
      <c r="C1855" s="27" t="s">
        <v>19</v>
      </c>
      <c r="E1855" s="27" t="s">
        <v>23</v>
      </c>
      <c r="G1855" s="27" t="s">
        <v>20</v>
      </c>
      <c r="H1855" s="31"/>
      <c r="I1855" s="31"/>
      <c r="J1855" s="85" t="s">
        <v>21</v>
      </c>
      <c r="K1855" s="85"/>
      <c r="M1855" s="49" t="s">
        <v>22</v>
      </c>
      <c r="O1855" s="59">
        <f>O1835+1</f>
        <v>94</v>
      </c>
      <c r="P1855" s="31"/>
      <c r="R1855" s="27" t="s">
        <v>0</v>
      </c>
    </row>
    <row r="1857" spans="1:19" ht="15.75" x14ac:dyDescent="0.25">
      <c r="D1857" s="83">
        <f>IFERROR(INDEX('كشف عمال'!$C$4:$C$175,MATCH($O1855,'كشف عمال'!$A$4:$A$175,0)),"")</f>
        <v>0</v>
      </c>
      <c r="E1857" s="84"/>
      <c r="G1857" s="27" t="s">
        <v>24</v>
      </c>
      <c r="H1857" s="31"/>
      <c r="I1857" s="31"/>
      <c r="J1857" s="86">
        <f>IFERROR(INDEX('كشف عمال'!$B$4:$B$175,MATCH($O1855,'كشف عمال'!$A$4:$A$175,0)),"")</f>
        <v>0</v>
      </c>
      <c r="K1857" s="87"/>
      <c r="M1857" s="27" t="s">
        <v>1</v>
      </c>
      <c r="O1857" s="27">
        <v>1026</v>
      </c>
      <c r="P1857" s="31"/>
      <c r="Q1857" s="28"/>
      <c r="R1857" s="29" t="s">
        <v>25</v>
      </c>
      <c r="S1857" s="30"/>
    </row>
    <row r="1858" spans="1:19" ht="15.75" thickBot="1" x14ac:dyDescent="0.3">
      <c r="A1858" s="34"/>
      <c r="B1858" s="34"/>
      <c r="C1858" s="31"/>
      <c r="D1858" s="31"/>
      <c r="E1858" s="36"/>
      <c r="F1858" s="31"/>
      <c r="G1858" s="36"/>
      <c r="H1858" s="31"/>
      <c r="I1858" s="34"/>
      <c r="J1858" s="34"/>
      <c r="K1858" s="31"/>
      <c r="L1858" s="31"/>
      <c r="M1858" s="31"/>
      <c r="N1858" s="31"/>
      <c r="O1858" s="31"/>
      <c r="P1858" s="31"/>
      <c r="Q1858" s="31"/>
      <c r="R1858" s="31"/>
      <c r="S1858" s="36"/>
    </row>
    <row r="1859" spans="1:19" ht="15.75" thickTop="1" x14ac:dyDescent="0.25">
      <c r="A1859" s="31"/>
      <c r="B1859" s="31"/>
      <c r="C1859" s="37"/>
      <c r="D1859" s="37"/>
      <c r="F1859" s="37"/>
      <c r="H1859" s="42"/>
      <c r="K1859" s="35"/>
      <c r="L1859" s="42"/>
      <c r="M1859" s="43"/>
      <c r="N1859" s="35"/>
      <c r="O1859" s="35"/>
      <c r="P1859" s="42"/>
      <c r="Q1859" s="43"/>
      <c r="R1859" s="35"/>
    </row>
    <row r="1860" spans="1:19" x14ac:dyDescent="0.25">
      <c r="E1860" s="27"/>
      <c r="G1860" s="27" t="s">
        <v>40</v>
      </c>
      <c r="H1860" s="40"/>
      <c r="J1860" s="27">
        <f>IFERROR(INDEX('كشف عمال'!$P$4:$P$175,MATCH($O1855,'كشف عمال'!A$4:A$175,0)),"")</f>
        <v>0</v>
      </c>
      <c r="K1860" s="27" t="s">
        <v>34</v>
      </c>
      <c r="L1860" s="31"/>
      <c r="M1860" s="39"/>
      <c r="N1860" s="27"/>
      <c r="O1860" s="27" t="s">
        <v>31</v>
      </c>
      <c r="P1860" s="32"/>
      <c r="R1860" s="26">
        <f>IFERROR(INDEX('كشف عمال'!$I$4:$I$175,MATCH($O1855,'كشف عمال'!A$4:A$175,0)),"")</f>
        <v>0</v>
      </c>
      <c r="S1860" s="27" t="s">
        <v>26</v>
      </c>
    </row>
    <row r="1861" spans="1:19" x14ac:dyDescent="0.25">
      <c r="H1861" s="32"/>
      <c r="M1861" s="39"/>
      <c r="P1861" s="32"/>
      <c r="S1861" s="27"/>
    </row>
    <row r="1862" spans="1:19" x14ac:dyDescent="0.25">
      <c r="E1862" s="27"/>
      <c r="G1862" s="27" t="s">
        <v>41</v>
      </c>
      <c r="H1862" s="40"/>
      <c r="J1862" s="27">
        <v>0</v>
      </c>
      <c r="K1862" s="27" t="s">
        <v>35</v>
      </c>
      <c r="L1862" s="40"/>
      <c r="N1862" s="27">
        <v>0</v>
      </c>
      <c r="O1862" s="27" t="s">
        <v>32</v>
      </c>
      <c r="P1862" s="32"/>
      <c r="R1862" s="26">
        <f>IFERROR(INDEX('كشف عمال'!$J$4:$J$175,MATCH($O1855,'كشف عمال'!A$4:A$175,0)),"")</f>
        <v>0</v>
      </c>
      <c r="S1862" s="27" t="s">
        <v>27</v>
      </c>
    </row>
    <row r="1863" spans="1:19" x14ac:dyDescent="0.25">
      <c r="H1863" s="32"/>
      <c r="L1863" s="32"/>
      <c r="P1863" s="32"/>
    </row>
    <row r="1864" spans="1:19" x14ac:dyDescent="0.25">
      <c r="E1864" s="27"/>
      <c r="G1864" s="27" t="s">
        <v>42</v>
      </c>
      <c r="H1864" s="40"/>
      <c r="J1864" s="26">
        <f>IFERROR(INDEX('كشف عمال'!$O$4:$O$175,MATCH($O1855,'كشف عمال'!A$4:A$175,0)),"")</f>
        <v>0</v>
      </c>
      <c r="K1864" s="27" t="s">
        <v>36</v>
      </c>
      <c r="L1864" s="31"/>
      <c r="M1864" s="38"/>
      <c r="N1864" s="27">
        <v>2121</v>
      </c>
      <c r="O1864" s="27" t="s">
        <v>33</v>
      </c>
      <c r="P1864" s="32"/>
      <c r="R1864" s="26">
        <f>IFERROR(INDEX('كشف عمال'!$K$4:$K$175,MATCH($O1855,'كشف عمال'!A$4:A$175,0)),"")</f>
        <v>0</v>
      </c>
      <c r="S1864" s="27" t="s">
        <v>28</v>
      </c>
    </row>
    <row r="1865" spans="1:19" ht="15.75" thickBot="1" x14ac:dyDescent="0.3">
      <c r="B1865" s="31"/>
      <c r="D1865" s="31"/>
      <c r="E1865" s="45"/>
      <c r="F1865" s="31"/>
      <c r="G1865" s="31"/>
      <c r="H1865" s="32"/>
      <c r="I1865" s="31"/>
      <c r="J1865" s="31"/>
      <c r="K1865" s="31"/>
      <c r="L1865" s="31"/>
      <c r="M1865" s="41"/>
      <c r="N1865" s="36"/>
      <c r="O1865" s="31"/>
      <c r="P1865" s="33"/>
      <c r="R1865" s="31"/>
      <c r="S1865" s="31"/>
    </row>
    <row r="1866" spans="1:19" ht="15.75" thickTop="1" x14ac:dyDescent="0.25">
      <c r="A1866" s="31"/>
      <c r="B1866" s="31"/>
      <c r="C1866" s="31"/>
      <c r="D1866" s="31"/>
      <c r="E1866" s="44"/>
      <c r="F1866" s="31"/>
      <c r="G1866" s="44"/>
      <c r="H1866" s="32"/>
      <c r="I1866" s="39"/>
      <c r="J1866" s="44"/>
      <c r="K1866" s="31"/>
      <c r="L1866" s="31"/>
      <c r="M1866" s="43"/>
      <c r="N1866" s="37"/>
      <c r="O1866" s="35"/>
      <c r="P1866" s="32"/>
    </row>
    <row r="1867" spans="1:19" x14ac:dyDescent="0.25">
      <c r="E1867" s="27"/>
      <c r="G1867" s="27" t="s">
        <v>43</v>
      </c>
      <c r="H1867" s="40"/>
      <c r="J1867" s="27">
        <v>0</v>
      </c>
      <c r="K1867" s="27" t="s">
        <v>37</v>
      </c>
      <c r="L1867" s="31"/>
      <c r="M1867" s="39"/>
      <c r="N1867" s="27">
        <f>IFERROR(INDEX('كشف عمال'!$E$4:$E$175,MATCH($O1855,'كشف عمال'!A$4:A$175,0))*IFERROR(INDEX('كشف عمال'!$U$4:$U$175,MATCH($O1855,'كشف عمال'!A$4:A$175,0)),""),"")</f>
        <v>0</v>
      </c>
      <c r="O1867" s="27" t="s">
        <v>3</v>
      </c>
      <c r="P1867" s="32"/>
      <c r="R1867" s="26">
        <f>IFERROR(INDEX('كشف عمال'!$L$4:$L$175,MATCH($O1855,'كشف عمال'!A$4:A$175,0)),"")</f>
        <v>0</v>
      </c>
      <c r="S1867" s="27" t="s">
        <v>29</v>
      </c>
    </row>
    <row r="1868" spans="1:19" x14ac:dyDescent="0.25">
      <c r="H1868" s="32"/>
      <c r="M1868" s="39"/>
      <c r="P1868" s="32"/>
    </row>
    <row r="1869" spans="1:19" x14ac:dyDescent="0.25">
      <c r="H1869" s="32"/>
      <c r="J1869" s="60">
        <f>IFERROR(INDEX('كشف عمال'!$R$4:$R$175,MATCH($O1855,'كشف عمال'!$A$4:$A$175,0)),"")</f>
        <v>0</v>
      </c>
      <c r="K1869" s="27" t="s">
        <v>38</v>
      </c>
      <c r="L1869" s="31"/>
      <c r="M1869" s="38"/>
      <c r="N1869" s="61">
        <f>IFERROR(INDEX('كشف عمال'!$Q$4:$Q$175,MATCH($O1855,'كشف عمال'!$A$4:$A$175,0)),"")</f>
        <v>0</v>
      </c>
      <c r="O1869" s="27" t="s">
        <v>18</v>
      </c>
      <c r="P1869" s="32"/>
      <c r="R1869" s="26">
        <f>IFERROR(INDEX('كشف عمال'!$H$4:$H$175,MATCH($O1855,'كشف عمال'!A$4:A$175,0)),"")</f>
        <v>0</v>
      </c>
      <c r="S1869" s="27" t="s">
        <v>30</v>
      </c>
    </row>
    <row r="1870" spans="1:19" ht="15.75" thickBot="1" x14ac:dyDescent="0.3">
      <c r="H1870" s="32"/>
      <c r="L1870" s="32"/>
      <c r="P1870" s="32"/>
    </row>
    <row r="1871" spans="1:19" ht="15.75" thickTop="1" x14ac:dyDescent="0.25">
      <c r="H1871" s="32"/>
      <c r="I1871" s="37"/>
      <c r="J1871" s="35"/>
      <c r="K1871" s="35"/>
      <c r="L1871" s="37"/>
      <c r="M1871" s="39"/>
      <c r="P1871" s="32"/>
    </row>
    <row r="1872" spans="1:19" x14ac:dyDescent="0.25">
      <c r="H1872" s="32"/>
      <c r="J1872" s="26" t="str">
        <f>IFERROR(INDEX('كشف عمال'!$S$4:$S$175,MATCH($O1855,'كشف عمال'!A1874:A2045,0)),"")</f>
        <v/>
      </c>
      <c r="K1872" s="27" t="s">
        <v>39</v>
      </c>
      <c r="L1872" s="31"/>
      <c r="M1872" s="38"/>
      <c r="N1872" s="26">
        <f>IFERROR(INDEX('كشف عمال'!$N$4:$N$175,MATCH($O1855,'كشف عمال'!$A$4:$A$175,0)),"")</f>
        <v>0</v>
      </c>
      <c r="O1872" s="27" t="s">
        <v>15</v>
      </c>
      <c r="P1872" s="32"/>
    </row>
    <row r="1873" spans="1:19" ht="6" customHeight="1" thickBot="1" x14ac:dyDescent="0.3">
      <c r="A1873" s="34"/>
      <c r="B1873" s="34"/>
      <c r="C1873" s="34"/>
      <c r="D1873" s="34"/>
      <c r="E1873" s="34"/>
      <c r="F1873" s="34"/>
      <c r="G1873" s="34"/>
      <c r="H1873" s="33"/>
      <c r="I1873" s="34"/>
      <c r="J1873" s="34"/>
      <c r="K1873" s="34"/>
      <c r="L1873" s="34"/>
      <c r="M1873" s="41"/>
      <c r="N1873" s="34"/>
      <c r="O1873" s="34"/>
      <c r="P1873" s="33"/>
      <c r="Q1873" s="41"/>
      <c r="R1873" s="34"/>
      <c r="S1873" s="34"/>
    </row>
    <row r="1874" spans="1:19" ht="16.5" thickTop="1" thickBot="1" x14ac:dyDescent="0.3">
      <c r="Q1874" s="37"/>
      <c r="S1874" s="37"/>
    </row>
    <row r="1875" spans="1:19" ht="19.5" thickBot="1" x14ac:dyDescent="0.35">
      <c r="A1875" s="58">
        <f>IFERROR(INDEX('كشف عمال'!$D$4:$D$175,MATCH($O1875,'كشف عمال'!$A$4:$A$175,0)),"")</f>
        <v>0</v>
      </c>
      <c r="C1875" s="27" t="s">
        <v>19</v>
      </c>
      <c r="E1875" s="27" t="s">
        <v>23</v>
      </c>
      <c r="G1875" s="27" t="s">
        <v>20</v>
      </c>
      <c r="H1875" s="31"/>
      <c r="I1875" s="31"/>
      <c r="J1875" s="85" t="s">
        <v>21</v>
      </c>
      <c r="K1875" s="85"/>
      <c r="M1875" s="49" t="s">
        <v>22</v>
      </c>
      <c r="O1875" s="59">
        <f>O1855+1</f>
        <v>95</v>
      </c>
      <c r="P1875" s="31"/>
      <c r="R1875" s="27" t="s">
        <v>0</v>
      </c>
    </row>
    <row r="1877" spans="1:19" ht="15.75" x14ac:dyDescent="0.25">
      <c r="D1877" s="83">
        <f>IFERROR(INDEX('كشف عمال'!$C$4:$C$175,MATCH($O1875,'كشف عمال'!$A$4:$A$175,0)),"")</f>
        <v>0</v>
      </c>
      <c r="E1877" s="84"/>
      <c r="G1877" s="27" t="s">
        <v>24</v>
      </c>
      <c r="H1877" s="31"/>
      <c r="I1877" s="31"/>
      <c r="J1877" s="86">
        <f>IFERROR(INDEX('كشف عمال'!$B$4:$B$175,MATCH($O1875,'كشف عمال'!$A$4:$A$175,0)),"")</f>
        <v>0</v>
      </c>
      <c r="K1877" s="87"/>
      <c r="M1877" s="27" t="s">
        <v>1</v>
      </c>
      <c r="O1877" s="27">
        <v>1026</v>
      </c>
      <c r="P1877" s="31"/>
      <c r="Q1877" s="28"/>
      <c r="R1877" s="29" t="s">
        <v>25</v>
      </c>
      <c r="S1877" s="30"/>
    </row>
    <row r="1878" spans="1:19" ht="15.75" thickBot="1" x14ac:dyDescent="0.3">
      <c r="A1878" s="34"/>
      <c r="B1878" s="34"/>
      <c r="C1878" s="31"/>
      <c r="D1878" s="31"/>
      <c r="E1878" s="36"/>
      <c r="F1878" s="31"/>
      <c r="G1878" s="36"/>
      <c r="H1878" s="31"/>
      <c r="I1878" s="34"/>
      <c r="J1878" s="34"/>
      <c r="K1878" s="31"/>
      <c r="L1878" s="31"/>
      <c r="M1878" s="31"/>
      <c r="N1878" s="31"/>
      <c r="O1878" s="31"/>
      <c r="P1878" s="31"/>
      <c r="Q1878" s="31"/>
      <c r="R1878" s="31"/>
      <c r="S1878" s="36"/>
    </row>
    <row r="1879" spans="1:19" ht="15.75" thickTop="1" x14ac:dyDescent="0.25">
      <c r="A1879" s="31"/>
      <c r="B1879" s="31"/>
      <c r="C1879" s="37"/>
      <c r="D1879" s="37"/>
      <c r="F1879" s="37"/>
      <c r="H1879" s="42"/>
      <c r="K1879" s="35"/>
      <c r="L1879" s="42"/>
      <c r="M1879" s="43"/>
      <c r="N1879" s="35"/>
      <c r="O1879" s="35"/>
      <c r="P1879" s="42"/>
      <c r="Q1879" s="43"/>
      <c r="R1879" s="35"/>
    </row>
    <row r="1880" spans="1:19" x14ac:dyDescent="0.25">
      <c r="E1880" s="27"/>
      <c r="G1880" s="27" t="s">
        <v>40</v>
      </c>
      <c r="H1880" s="40"/>
      <c r="J1880" s="27">
        <f>IFERROR(INDEX('كشف عمال'!$P$4:$P$175,MATCH($O1875,'كشف عمال'!A$4:A$175,0)),"")</f>
        <v>0</v>
      </c>
      <c r="K1880" s="27" t="s">
        <v>34</v>
      </c>
      <c r="L1880" s="31"/>
      <c r="M1880" s="39"/>
      <c r="N1880" s="27"/>
      <c r="O1880" s="27" t="s">
        <v>31</v>
      </c>
      <c r="P1880" s="32"/>
      <c r="R1880" s="26">
        <f>IFERROR(INDEX('كشف عمال'!$I$4:$I$175,MATCH($O1875,'كشف عمال'!A$4:A$175,0)),"")</f>
        <v>0</v>
      </c>
      <c r="S1880" s="27" t="s">
        <v>26</v>
      </c>
    </row>
    <row r="1881" spans="1:19" x14ac:dyDescent="0.25">
      <c r="H1881" s="32"/>
      <c r="M1881" s="39"/>
      <c r="P1881" s="32"/>
      <c r="S1881" s="27"/>
    </row>
    <row r="1882" spans="1:19" x14ac:dyDescent="0.25">
      <c r="E1882" s="27"/>
      <c r="G1882" s="27" t="s">
        <v>41</v>
      </c>
      <c r="H1882" s="40"/>
      <c r="J1882" s="27">
        <v>0</v>
      </c>
      <c r="K1882" s="27" t="s">
        <v>35</v>
      </c>
      <c r="L1882" s="40"/>
      <c r="N1882" s="27">
        <v>0</v>
      </c>
      <c r="O1882" s="27" t="s">
        <v>32</v>
      </c>
      <c r="P1882" s="32"/>
      <c r="R1882" s="26">
        <f>IFERROR(INDEX('كشف عمال'!$J$4:$J$175,MATCH($O1875,'كشف عمال'!A$4:A$175,0)),"")</f>
        <v>0</v>
      </c>
      <c r="S1882" s="27" t="s">
        <v>27</v>
      </c>
    </row>
    <row r="1883" spans="1:19" x14ac:dyDescent="0.25">
      <c r="H1883" s="32"/>
      <c r="L1883" s="32"/>
      <c r="P1883" s="32"/>
    </row>
    <row r="1884" spans="1:19" x14ac:dyDescent="0.25">
      <c r="E1884" s="27"/>
      <c r="G1884" s="27" t="s">
        <v>42</v>
      </c>
      <c r="H1884" s="40"/>
      <c r="J1884" s="26">
        <f>IFERROR(INDEX('كشف عمال'!$O$4:$O$175,MATCH($O1875,'كشف عمال'!A$4:A$175,0)),"")</f>
        <v>0</v>
      </c>
      <c r="K1884" s="27" t="s">
        <v>36</v>
      </c>
      <c r="L1884" s="31"/>
      <c r="M1884" s="38"/>
      <c r="N1884" s="27">
        <v>2121</v>
      </c>
      <c r="O1884" s="27" t="s">
        <v>33</v>
      </c>
      <c r="P1884" s="32"/>
      <c r="R1884" s="26">
        <f>IFERROR(INDEX('كشف عمال'!$K$4:$K$175,MATCH($O1875,'كشف عمال'!A$4:A$175,0)),"")</f>
        <v>0</v>
      </c>
      <c r="S1884" s="27" t="s">
        <v>28</v>
      </c>
    </row>
    <row r="1885" spans="1:19" ht="15.75" thickBot="1" x14ac:dyDescent="0.3">
      <c r="B1885" s="31"/>
      <c r="D1885" s="31"/>
      <c r="E1885" s="45"/>
      <c r="F1885" s="31"/>
      <c r="G1885" s="31"/>
      <c r="H1885" s="32"/>
      <c r="I1885" s="31"/>
      <c r="J1885" s="31"/>
      <c r="K1885" s="31"/>
      <c r="L1885" s="31"/>
      <c r="M1885" s="41"/>
      <c r="N1885" s="36"/>
      <c r="O1885" s="31"/>
      <c r="P1885" s="33"/>
      <c r="R1885" s="31"/>
      <c r="S1885" s="31"/>
    </row>
    <row r="1886" spans="1:19" ht="15.75" thickTop="1" x14ac:dyDescent="0.25">
      <c r="A1886" s="31"/>
      <c r="B1886" s="31"/>
      <c r="C1886" s="31"/>
      <c r="D1886" s="31"/>
      <c r="E1886" s="44"/>
      <c r="F1886" s="31"/>
      <c r="G1886" s="44"/>
      <c r="H1886" s="32"/>
      <c r="I1886" s="39"/>
      <c r="J1886" s="44"/>
      <c r="K1886" s="31"/>
      <c r="L1886" s="31"/>
      <c r="M1886" s="43"/>
      <c r="N1886" s="37"/>
      <c r="O1886" s="35"/>
      <c r="P1886" s="32"/>
    </row>
    <row r="1887" spans="1:19" x14ac:dyDescent="0.25">
      <c r="E1887" s="27"/>
      <c r="G1887" s="27" t="s">
        <v>43</v>
      </c>
      <c r="H1887" s="40"/>
      <c r="J1887" s="27">
        <v>0</v>
      </c>
      <c r="K1887" s="27" t="s">
        <v>37</v>
      </c>
      <c r="L1887" s="31"/>
      <c r="M1887" s="39"/>
      <c r="N1887" s="27">
        <f>IFERROR(INDEX('كشف عمال'!$E$4:$E$175,MATCH($O1875,'كشف عمال'!A$4:A$175,0))*IFERROR(INDEX('كشف عمال'!$U$4:$U$175,MATCH($O1875,'كشف عمال'!A$4:A$175,0)),""),"")</f>
        <v>0</v>
      </c>
      <c r="O1887" s="27" t="s">
        <v>3</v>
      </c>
      <c r="P1887" s="32"/>
      <c r="R1887" s="26">
        <f>IFERROR(INDEX('كشف عمال'!$L$4:$L$175,MATCH($O1875,'كشف عمال'!A$4:A$175,0)),"")</f>
        <v>0</v>
      </c>
      <c r="S1887" s="27" t="s">
        <v>29</v>
      </c>
    </row>
    <row r="1888" spans="1:19" x14ac:dyDescent="0.25">
      <c r="H1888" s="32"/>
      <c r="M1888" s="39"/>
      <c r="P1888" s="32"/>
    </row>
    <row r="1889" spans="1:19" x14ac:dyDescent="0.25">
      <c r="H1889" s="32"/>
      <c r="J1889" s="60">
        <f>IFERROR(INDEX('كشف عمال'!$R$4:$R$175,MATCH($O1875,'كشف عمال'!$A$4:$A$175,0)),"")</f>
        <v>0</v>
      </c>
      <c r="K1889" s="27" t="s">
        <v>38</v>
      </c>
      <c r="L1889" s="31"/>
      <c r="M1889" s="38"/>
      <c r="N1889" s="61">
        <f>IFERROR(INDEX('كشف عمال'!$Q$4:$Q$175,MATCH($O1875,'كشف عمال'!$A$4:$A$175,0)),"")</f>
        <v>0</v>
      </c>
      <c r="O1889" s="27" t="s">
        <v>18</v>
      </c>
      <c r="P1889" s="32"/>
      <c r="R1889" s="26">
        <f>IFERROR(INDEX('كشف عمال'!$H$4:$H$175,MATCH($O1875,'كشف عمال'!A$4:A$175,0)),"")</f>
        <v>0</v>
      </c>
      <c r="S1889" s="27" t="s">
        <v>30</v>
      </c>
    </row>
    <row r="1890" spans="1:19" ht="15.75" thickBot="1" x14ac:dyDescent="0.3">
      <c r="H1890" s="32"/>
      <c r="L1890" s="32"/>
      <c r="P1890" s="32"/>
    </row>
    <row r="1891" spans="1:19" ht="15.75" thickTop="1" x14ac:dyDescent="0.25">
      <c r="H1891" s="32"/>
      <c r="I1891" s="37"/>
      <c r="J1891" s="35"/>
      <c r="K1891" s="35"/>
      <c r="L1891" s="37"/>
      <c r="M1891" s="39"/>
      <c r="P1891" s="32"/>
    </row>
    <row r="1892" spans="1:19" x14ac:dyDescent="0.25">
      <c r="H1892" s="32"/>
      <c r="J1892" s="26" t="str">
        <f>IFERROR(INDEX('كشف عمال'!$S$4:$S$175,MATCH($O1875,'كشف عمال'!A1894:A2065,0)),"")</f>
        <v/>
      </c>
      <c r="K1892" s="27" t="s">
        <v>39</v>
      </c>
      <c r="L1892" s="31"/>
      <c r="M1892" s="38"/>
      <c r="N1892" s="26">
        <f>IFERROR(INDEX('كشف عمال'!$N$4:$N$175,MATCH($O1875,'كشف عمال'!$A$4:$A$175,0)),"")</f>
        <v>0</v>
      </c>
      <c r="O1892" s="27" t="s">
        <v>15</v>
      </c>
      <c r="P1892" s="32"/>
    </row>
    <row r="1893" spans="1:19" ht="6" customHeight="1" thickBot="1" x14ac:dyDescent="0.3">
      <c r="A1893" s="34"/>
      <c r="B1893" s="34"/>
      <c r="C1893" s="34"/>
      <c r="D1893" s="34"/>
      <c r="E1893" s="34"/>
      <c r="F1893" s="34"/>
      <c r="G1893" s="34"/>
      <c r="H1893" s="33"/>
      <c r="I1893" s="34"/>
      <c r="J1893" s="34"/>
      <c r="K1893" s="34"/>
      <c r="L1893" s="34"/>
      <c r="M1893" s="41"/>
      <c r="N1893" s="34"/>
      <c r="O1893" s="34"/>
      <c r="P1893" s="33"/>
      <c r="Q1893" s="41"/>
      <c r="R1893" s="34"/>
      <c r="S1893" s="34"/>
    </row>
    <row r="1894" spans="1:19" ht="16.5" thickTop="1" thickBot="1" x14ac:dyDescent="0.3">
      <c r="Q1894" s="37"/>
    </row>
    <row r="1895" spans="1:19" ht="19.5" thickBot="1" x14ac:dyDescent="0.35">
      <c r="A1895" s="58">
        <f>IFERROR(INDEX('كشف عمال'!$D$4:$D$175,MATCH($O1895,'كشف عمال'!$A$4:$A$175,0)),"")</f>
        <v>0</v>
      </c>
      <c r="C1895" s="27" t="s">
        <v>19</v>
      </c>
      <c r="E1895" s="27" t="s">
        <v>23</v>
      </c>
      <c r="G1895" s="27" t="s">
        <v>20</v>
      </c>
      <c r="H1895" s="31"/>
      <c r="I1895" s="31"/>
      <c r="J1895" s="85" t="s">
        <v>21</v>
      </c>
      <c r="K1895" s="85"/>
      <c r="M1895" s="49" t="s">
        <v>22</v>
      </c>
      <c r="O1895" s="59">
        <f>O1875+1</f>
        <v>96</v>
      </c>
      <c r="P1895" s="31"/>
      <c r="R1895" s="27" t="s">
        <v>0</v>
      </c>
    </row>
    <row r="1897" spans="1:19" ht="15.75" x14ac:dyDescent="0.25">
      <c r="D1897" s="83">
        <f>IFERROR(INDEX('كشف عمال'!$C$4:$C$175,MATCH($O1895,'كشف عمال'!$A$4:$A$175,0)),"")</f>
        <v>0</v>
      </c>
      <c r="E1897" s="84"/>
      <c r="G1897" s="27" t="s">
        <v>24</v>
      </c>
      <c r="H1897" s="31"/>
      <c r="I1897" s="31"/>
      <c r="J1897" s="86">
        <f>IFERROR(INDEX('كشف عمال'!$B$4:$B$175,MATCH($O1895,'كشف عمال'!$A$4:$A$175,0)),"")</f>
        <v>0</v>
      </c>
      <c r="K1897" s="87"/>
      <c r="M1897" s="27" t="s">
        <v>1</v>
      </c>
      <c r="O1897" s="27">
        <v>1026</v>
      </c>
      <c r="P1897" s="31"/>
      <c r="Q1897" s="28"/>
      <c r="R1897" s="29" t="s">
        <v>25</v>
      </c>
      <c r="S1897" s="30"/>
    </row>
    <row r="1898" spans="1:19" ht="15.75" thickBot="1" x14ac:dyDescent="0.3">
      <c r="A1898" s="34"/>
      <c r="B1898" s="34"/>
      <c r="C1898" s="31"/>
      <c r="D1898" s="31"/>
      <c r="E1898" s="36"/>
      <c r="F1898" s="31"/>
      <c r="G1898" s="36"/>
      <c r="H1898" s="31"/>
      <c r="I1898" s="34"/>
      <c r="J1898" s="34"/>
      <c r="K1898" s="31"/>
      <c r="L1898" s="31"/>
      <c r="M1898" s="31"/>
      <c r="N1898" s="31"/>
      <c r="O1898" s="31"/>
      <c r="P1898" s="31"/>
      <c r="Q1898" s="31"/>
      <c r="R1898" s="31"/>
      <c r="S1898" s="36"/>
    </row>
    <row r="1899" spans="1:19" ht="15.75" thickTop="1" x14ac:dyDescent="0.25">
      <c r="A1899" s="31"/>
      <c r="B1899" s="31"/>
      <c r="C1899" s="37"/>
      <c r="D1899" s="37"/>
      <c r="F1899" s="37"/>
      <c r="H1899" s="42"/>
      <c r="K1899" s="35"/>
      <c r="L1899" s="42"/>
      <c r="M1899" s="43"/>
      <c r="N1899" s="35"/>
      <c r="O1899" s="35"/>
      <c r="P1899" s="42"/>
      <c r="Q1899" s="43"/>
      <c r="R1899" s="35"/>
    </row>
    <row r="1900" spans="1:19" x14ac:dyDescent="0.25">
      <c r="E1900" s="27"/>
      <c r="G1900" s="27" t="s">
        <v>40</v>
      </c>
      <c r="H1900" s="40"/>
      <c r="J1900" s="27">
        <f>IFERROR(INDEX('كشف عمال'!$P$4:$P$175,MATCH($O1895,'كشف عمال'!A$4:A$175,0)),"")</f>
        <v>0</v>
      </c>
      <c r="K1900" s="27" t="s">
        <v>34</v>
      </c>
      <c r="L1900" s="31"/>
      <c r="M1900" s="39"/>
      <c r="N1900" s="27"/>
      <c r="O1900" s="27" t="s">
        <v>31</v>
      </c>
      <c r="P1900" s="32"/>
      <c r="R1900" s="26">
        <f>IFERROR(INDEX('كشف عمال'!$I$4:$I$175,MATCH($O1895,'كشف عمال'!A$4:A$175,0)),"")</f>
        <v>0</v>
      </c>
      <c r="S1900" s="27" t="s">
        <v>26</v>
      </c>
    </row>
    <row r="1901" spans="1:19" x14ac:dyDescent="0.25">
      <c r="H1901" s="32"/>
      <c r="M1901" s="39"/>
      <c r="P1901" s="32"/>
      <c r="S1901" s="27"/>
    </row>
    <row r="1902" spans="1:19" x14ac:dyDescent="0.25">
      <c r="E1902" s="27"/>
      <c r="G1902" s="27" t="s">
        <v>41</v>
      </c>
      <c r="H1902" s="40"/>
      <c r="J1902" s="27">
        <v>0</v>
      </c>
      <c r="K1902" s="27" t="s">
        <v>35</v>
      </c>
      <c r="L1902" s="40"/>
      <c r="N1902" s="27">
        <v>0</v>
      </c>
      <c r="O1902" s="27" t="s">
        <v>32</v>
      </c>
      <c r="P1902" s="32"/>
      <c r="R1902" s="26">
        <f>IFERROR(INDEX('كشف عمال'!$J$4:$J$175,MATCH($O1895,'كشف عمال'!A$4:A$175,0)),"")</f>
        <v>0</v>
      </c>
      <c r="S1902" s="27" t="s">
        <v>27</v>
      </c>
    </row>
    <row r="1903" spans="1:19" x14ac:dyDescent="0.25">
      <c r="H1903" s="32"/>
      <c r="L1903" s="32"/>
      <c r="P1903" s="32"/>
    </row>
    <row r="1904" spans="1:19" x14ac:dyDescent="0.25">
      <c r="E1904" s="27"/>
      <c r="G1904" s="27" t="s">
        <v>42</v>
      </c>
      <c r="H1904" s="40"/>
      <c r="J1904" s="26">
        <f>IFERROR(INDEX('كشف عمال'!$O$4:$O$175,MATCH($O1895,'كشف عمال'!A$4:A$175,0)),"")</f>
        <v>0</v>
      </c>
      <c r="K1904" s="27" t="s">
        <v>36</v>
      </c>
      <c r="L1904" s="31"/>
      <c r="M1904" s="38"/>
      <c r="N1904" s="27">
        <v>2121</v>
      </c>
      <c r="O1904" s="27" t="s">
        <v>33</v>
      </c>
      <c r="P1904" s="32"/>
      <c r="R1904" s="26">
        <f>IFERROR(INDEX('كشف عمال'!$K$4:$K$175,MATCH($O1895,'كشف عمال'!A$4:A$175,0)),"")</f>
        <v>0</v>
      </c>
      <c r="S1904" s="27" t="s">
        <v>28</v>
      </c>
    </row>
    <row r="1905" spans="1:19" ht="15.75" thickBot="1" x14ac:dyDescent="0.3">
      <c r="B1905" s="31"/>
      <c r="D1905" s="31"/>
      <c r="E1905" s="45"/>
      <c r="F1905" s="31"/>
      <c r="G1905" s="31"/>
      <c r="H1905" s="32"/>
      <c r="I1905" s="31"/>
      <c r="J1905" s="31"/>
      <c r="K1905" s="31"/>
      <c r="L1905" s="31"/>
      <c r="M1905" s="41"/>
      <c r="N1905" s="36"/>
      <c r="O1905" s="31"/>
      <c r="P1905" s="33"/>
      <c r="R1905" s="31"/>
      <c r="S1905" s="31"/>
    </row>
    <row r="1906" spans="1:19" ht="15.75" thickTop="1" x14ac:dyDescent="0.25">
      <c r="A1906" s="31"/>
      <c r="B1906" s="31"/>
      <c r="C1906" s="31"/>
      <c r="D1906" s="31"/>
      <c r="E1906" s="44"/>
      <c r="F1906" s="31"/>
      <c r="G1906" s="44"/>
      <c r="H1906" s="32"/>
      <c r="I1906" s="39"/>
      <c r="J1906" s="44"/>
      <c r="K1906" s="31"/>
      <c r="L1906" s="31"/>
      <c r="M1906" s="43"/>
      <c r="N1906" s="37"/>
      <c r="O1906" s="35"/>
      <c r="P1906" s="32"/>
    </row>
    <row r="1907" spans="1:19" x14ac:dyDescent="0.25">
      <c r="E1907" s="27"/>
      <c r="G1907" s="27" t="s">
        <v>43</v>
      </c>
      <c r="H1907" s="40"/>
      <c r="J1907" s="27">
        <v>0</v>
      </c>
      <c r="K1907" s="27" t="s">
        <v>37</v>
      </c>
      <c r="L1907" s="31"/>
      <c r="M1907" s="39"/>
      <c r="N1907" s="27">
        <f>IFERROR(INDEX('كشف عمال'!$E$4:$E$175,MATCH($O1895,'كشف عمال'!A$4:A$175,0))*IFERROR(INDEX('كشف عمال'!$U$4:$U$175,MATCH($O1895,'كشف عمال'!A$4:A$175,0)),""),"")</f>
        <v>0</v>
      </c>
      <c r="O1907" s="27" t="s">
        <v>3</v>
      </c>
      <c r="P1907" s="32"/>
      <c r="R1907" s="26">
        <f>IFERROR(INDEX('كشف عمال'!$L$4:$L$175,MATCH($O1895,'كشف عمال'!A$4:A$175,0)),"")</f>
        <v>0</v>
      </c>
      <c r="S1907" s="27" t="s">
        <v>29</v>
      </c>
    </row>
    <row r="1908" spans="1:19" x14ac:dyDescent="0.25">
      <c r="H1908" s="32"/>
      <c r="M1908" s="39"/>
      <c r="P1908" s="32"/>
    </row>
    <row r="1909" spans="1:19" x14ac:dyDescent="0.25">
      <c r="H1909" s="32"/>
      <c r="J1909" s="60">
        <f>IFERROR(INDEX('كشف عمال'!$R$4:$R$175,MATCH($O1895,'كشف عمال'!$A$4:$A$175,0)),"")</f>
        <v>0</v>
      </c>
      <c r="K1909" s="27" t="s">
        <v>38</v>
      </c>
      <c r="L1909" s="31"/>
      <c r="M1909" s="38"/>
      <c r="N1909" s="61">
        <f>IFERROR(INDEX('كشف عمال'!$Q$4:$Q$175,MATCH($O1895,'كشف عمال'!$A$4:$A$175,0)),"")</f>
        <v>0</v>
      </c>
      <c r="O1909" s="27" t="s">
        <v>18</v>
      </c>
      <c r="P1909" s="32"/>
      <c r="R1909" s="26">
        <f>IFERROR(INDEX('كشف عمال'!$H$4:$H$175,MATCH($O1895,'كشف عمال'!A$4:A$175,0)),"")</f>
        <v>0</v>
      </c>
      <c r="S1909" s="27" t="s">
        <v>30</v>
      </c>
    </row>
    <row r="1910" spans="1:19" ht="15.75" thickBot="1" x14ac:dyDescent="0.3">
      <c r="H1910" s="32"/>
      <c r="L1910" s="32"/>
      <c r="P1910" s="32"/>
    </row>
    <row r="1911" spans="1:19" ht="15.75" thickTop="1" x14ac:dyDescent="0.25">
      <c r="H1911" s="32"/>
      <c r="I1911" s="37"/>
      <c r="J1911" s="35"/>
      <c r="K1911" s="35"/>
      <c r="L1911" s="37"/>
      <c r="M1911" s="39"/>
      <c r="P1911" s="32"/>
    </row>
    <row r="1912" spans="1:19" x14ac:dyDescent="0.25">
      <c r="H1912" s="32"/>
      <c r="J1912" s="26" t="str">
        <f>IFERROR(INDEX('كشف عمال'!$S$4:$S$175,MATCH($O1895,'كشف عمال'!A1914:A2085,0)),"")</f>
        <v/>
      </c>
      <c r="K1912" s="27" t="s">
        <v>39</v>
      </c>
      <c r="L1912" s="31"/>
      <c r="M1912" s="38"/>
      <c r="N1912" s="26">
        <f>IFERROR(INDEX('كشف عمال'!$N$4:$N$175,MATCH($O1895,'كشف عمال'!$A$4:$A$175,0)),"")</f>
        <v>0</v>
      </c>
      <c r="O1912" s="27" t="s">
        <v>15</v>
      </c>
      <c r="P1912" s="32"/>
    </row>
    <row r="1913" spans="1:19" ht="7.5" customHeight="1" thickBot="1" x14ac:dyDescent="0.3">
      <c r="A1913" s="34"/>
      <c r="B1913" s="34"/>
      <c r="C1913" s="34"/>
      <c r="D1913" s="34"/>
      <c r="E1913" s="34"/>
      <c r="F1913" s="34"/>
      <c r="G1913" s="34"/>
      <c r="H1913" s="33"/>
      <c r="I1913" s="34"/>
      <c r="J1913" s="34"/>
      <c r="K1913" s="34"/>
      <c r="L1913" s="34"/>
      <c r="M1913" s="41"/>
      <c r="N1913" s="34"/>
      <c r="O1913" s="34"/>
      <c r="P1913" s="33"/>
      <c r="Q1913" s="41"/>
      <c r="R1913" s="34"/>
      <c r="S1913" s="34"/>
    </row>
    <row r="1914" spans="1:19" ht="15.75" thickTop="1" x14ac:dyDescent="0.25"/>
  </sheetData>
  <mergeCells count="288">
    <mergeCell ref="D1837:E1837"/>
    <mergeCell ref="D1857:E1857"/>
    <mergeCell ref="D1877:E1877"/>
    <mergeCell ref="D1897:E1897"/>
    <mergeCell ref="D1657:E1657"/>
    <mergeCell ref="D1677:E1677"/>
    <mergeCell ref="D1697:E1697"/>
    <mergeCell ref="D1717:E1717"/>
    <mergeCell ref="D1737:E1737"/>
    <mergeCell ref="D1757:E1757"/>
    <mergeCell ref="D1777:E1777"/>
    <mergeCell ref="D1797:E1797"/>
    <mergeCell ref="D1817:E1817"/>
    <mergeCell ref="D1477:E1477"/>
    <mergeCell ref="D1497:E1497"/>
    <mergeCell ref="D1517:E1517"/>
    <mergeCell ref="D1537:E1537"/>
    <mergeCell ref="D1557:E1557"/>
    <mergeCell ref="D1577:E1577"/>
    <mergeCell ref="D1597:E1597"/>
    <mergeCell ref="D1617:E1617"/>
    <mergeCell ref="D1637:E1637"/>
    <mergeCell ref="D1297:E1297"/>
    <mergeCell ref="D1317:E1317"/>
    <mergeCell ref="D1337:E1337"/>
    <mergeCell ref="D1357:E1357"/>
    <mergeCell ref="D1377:E1377"/>
    <mergeCell ref="D1397:E1397"/>
    <mergeCell ref="D1417:E1417"/>
    <mergeCell ref="D1437:E1437"/>
    <mergeCell ref="D1457:E1457"/>
    <mergeCell ref="D1117:E1117"/>
    <mergeCell ref="D1137:E1137"/>
    <mergeCell ref="D1157:E1157"/>
    <mergeCell ref="D1177:E1177"/>
    <mergeCell ref="D1197:E1197"/>
    <mergeCell ref="D1217:E1217"/>
    <mergeCell ref="D1237:E1237"/>
    <mergeCell ref="D1257:E1257"/>
    <mergeCell ref="D1277:E1277"/>
    <mergeCell ref="D937:E937"/>
    <mergeCell ref="D957:E957"/>
    <mergeCell ref="D977:E977"/>
    <mergeCell ref="D997:E997"/>
    <mergeCell ref="D1017:E1017"/>
    <mergeCell ref="D1037:E1037"/>
    <mergeCell ref="D1057:E1057"/>
    <mergeCell ref="D1077:E1077"/>
    <mergeCell ref="D1097:E1097"/>
    <mergeCell ref="D757:E757"/>
    <mergeCell ref="D777:E777"/>
    <mergeCell ref="D797:E797"/>
    <mergeCell ref="D817:E817"/>
    <mergeCell ref="D837:E837"/>
    <mergeCell ref="D857:E857"/>
    <mergeCell ref="D877:E877"/>
    <mergeCell ref="D897:E897"/>
    <mergeCell ref="D917:E917"/>
    <mergeCell ref="D577:E577"/>
    <mergeCell ref="D597:E597"/>
    <mergeCell ref="D617:E617"/>
    <mergeCell ref="D637:E637"/>
    <mergeCell ref="D657:E657"/>
    <mergeCell ref="D677:E677"/>
    <mergeCell ref="D697:E697"/>
    <mergeCell ref="D717:E717"/>
    <mergeCell ref="D737:E737"/>
    <mergeCell ref="D397:E397"/>
    <mergeCell ref="D417:E417"/>
    <mergeCell ref="D437:E437"/>
    <mergeCell ref="D457:E457"/>
    <mergeCell ref="D477:E477"/>
    <mergeCell ref="D497:E497"/>
    <mergeCell ref="D517:E517"/>
    <mergeCell ref="D537:E537"/>
    <mergeCell ref="D557:E557"/>
    <mergeCell ref="D217:E217"/>
    <mergeCell ref="D237:E237"/>
    <mergeCell ref="D257:E257"/>
    <mergeCell ref="D277:E277"/>
    <mergeCell ref="D297:E297"/>
    <mergeCell ref="D317:E317"/>
    <mergeCell ref="D337:E337"/>
    <mergeCell ref="D357:E357"/>
    <mergeCell ref="D377:E377"/>
    <mergeCell ref="J197:K197"/>
    <mergeCell ref="J215:K215"/>
    <mergeCell ref="J235:K235"/>
    <mergeCell ref="J237:K237"/>
    <mergeCell ref="J255:K255"/>
    <mergeCell ref="J257:K257"/>
    <mergeCell ref="J58:K58"/>
    <mergeCell ref="D60:E60"/>
    <mergeCell ref="J77:K77"/>
    <mergeCell ref="D79:E79"/>
    <mergeCell ref="J79:K79"/>
    <mergeCell ref="J96:K96"/>
    <mergeCell ref="D98:E98"/>
    <mergeCell ref="J98:K98"/>
    <mergeCell ref="J115:K115"/>
    <mergeCell ref="D117:E117"/>
    <mergeCell ref="J117:K117"/>
    <mergeCell ref="D137:E137"/>
    <mergeCell ref="D157:E157"/>
    <mergeCell ref="D177:E177"/>
    <mergeCell ref="D197:E197"/>
    <mergeCell ref="J277:K277"/>
    <mergeCell ref="J295:K295"/>
    <mergeCell ref="J297:K297"/>
    <mergeCell ref="J315:K315"/>
    <mergeCell ref="J317:K317"/>
    <mergeCell ref="J275:K275"/>
    <mergeCell ref="J3:K3"/>
    <mergeCell ref="J1:K1"/>
    <mergeCell ref="J60:K60"/>
    <mergeCell ref="J217:K217"/>
    <mergeCell ref="J135:K135"/>
    <mergeCell ref="J137:K137"/>
    <mergeCell ref="J155:K155"/>
    <mergeCell ref="J157:K157"/>
    <mergeCell ref="J175:K175"/>
    <mergeCell ref="J177:K177"/>
    <mergeCell ref="J195:K195"/>
    <mergeCell ref="J377:K377"/>
    <mergeCell ref="J395:K395"/>
    <mergeCell ref="J397:K397"/>
    <mergeCell ref="J415:K415"/>
    <mergeCell ref="J417:K417"/>
    <mergeCell ref="J335:K335"/>
    <mergeCell ref="J337:K337"/>
    <mergeCell ref="J355:K355"/>
    <mergeCell ref="J357:K357"/>
    <mergeCell ref="J375:K375"/>
    <mergeCell ref="J497:K497"/>
    <mergeCell ref="J515:K515"/>
    <mergeCell ref="J517:K517"/>
    <mergeCell ref="J535:K535"/>
    <mergeCell ref="J537:K537"/>
    <mergeCell ref="J475:K475"/>
    <mergeCell ref="J477:K477"/>
    <mergeCell ref="J495:K495"/>
    <mergeCell ref="J435:K435"/>
    <mergeCell ref="J437:K437"/>
    <mergeCell ref="J455:K455"/>
    <mergeCell ref="J457:K457"/>
    <mergeCell ref="J597:K597"/>
    <mergeCell ref="J615:K615"/>
    <mergeCell ref="J617:K617"/>
    <mergeCell ref="J635:K635"/>
    <mergeCell ref="J637:K637"/>
    <mergeCell ref="J555:K555"/>
    <mergeCell ref="J557:K557"/>
    <mergeCell ref="J575:K575"/>
    <mergeCell ref="J577:K577"/>
    <mergeCell ref="J595:K595"/>
    <mergeCell ref="J697:K697"/>
    <mergeCell ref="J715:K715"/>
    <mergeCell ref="J717:K717"/>
    <mergeCell ref="J735:K735"/>
    <mergeCell ref="J737:K737"/>
    <mergeCell ref="J655:K655"/>
    <mergeCell ref="J657:K657"/>
    <mergeCell ref="J675:K675"/>
    <mergeCell ref="J677:K677"/>
    <mergeCell ref="J695:K695"/>
    <mergeCell ref="J797:K797"/>
    <mergeCell ref="J815:K815"/>
    <mergeCell ref="J817:K817"/>
    <mergeCell ref="J835:K835"/>
    <mergeCell ref="J837:K837"/>
    <mergeCell ref="J755:K755"/>
    <mergeCell ref="J757:K757"/>
    <mergeCell ref="J775:K775"/>
    <mergeCell ref="J777:K777"/>
    <mergeCell ref="J795:K795"/>
    <mergeCell ref="J897:K897"/>
    <mergeCell ref="J915:K915"/>
    <mergeCell ref="J917:K917"/>
    <mergeCell ref="J935:K935"/>
    <mergeCell ref="J937:K937"/>
    <mergeCell ref="J855:K855"/>
    <mergeCell ref="J857:K857"/>
    <mergeCell ref="J875:K875"/>
    <mergeCell ref="J877:K877"/>
    <mergeCell ref="J895:K895"/>
    <mergeCell ref="J997:K997"/>
    <mergeCell ref="J1015:K1015"/>
    <mergeCell ref="J1017:K1017"/>
    <mergeCell ref="J1035:K1035"/>
    <mergeCell ref="J1037:K1037"/>
    <mergeCell ref="J955:K955"/>
    <mergeCell ref="J957:K957"/>
    <mergeCell ref="J975:K975"/>
    <mergeCell ref="J977:K977"/>
    <mergeCell ref="J995:K995"/>
    <mergeCell ref="J1097:K1097"/>
    <mergeCell ref="J1115:K1115"/>
    <mergeCell ref="J1117:K1117"/>
    <mergeCell ref="J1135:K1135"/>
    <mergeCell ref="J1137:K1137"/>
    <mergeCell ref="J1055:K1055"/>
    <mergeCell ref="J1057:K1057"/>
    <mergeCell ref="J1075:K1075"/>
    <mergeCell ref="J1077:K1077"/>
    <mergeCell ref="J1095:K1095"/>
    <mergeCell ref="J1197:K1197"/>
    <mergeCell ref="J1215:K1215"/>
    <mergeCell ref="J1217:K1217"/>
    <mergeCell ref="J1235:K1235"/>
    <mergeCell ref="J1237:K1237"/>
    <mergeCell ref="J1155:K1155"/>
    <mergeCell ref="J1157:K1157"/>
    <mergeCell ref="J1175:K1175"/>
    <mergeCell ref="J1177:K1177"/>
    <mergeCell ref="J1195:K1195"/>
    <mergeCell ref="J1297:K1297"/>
    <mergeCell ref="J1315:K1315"/>
    <mergeCell ref="J1317:K1317"/>
    <mergeCell ref="J1335:K1335"/>
    <mergeCell ref="J1337:K1337"/>
    <mergeCell ref="J1255:K1255"/>
    <mergeCell ref="J1257:K1257"/>
    <mergeCell ref="J1275:K1275"/>
    <mergeCell ref="J1277:K1277"/>
    <mergeCell ref="J1295:K1295"/>
    <mergeCell ref="J1397:K1397"/>
    <mergeCell ref="J1415:K1415"/>
    <mergeCell ref="J1417:K1417"/>
    <mergeCell ref="J1435:K1435"/>
    <mergeCell ref="J1437:K1437"/>
    <mergeCell ref="J1355:K1355"/>
    <mergeCell ref="J1357:K1357"/>
    <mergeCell ref="J1375:K1375"/>
    <mergeCell ref="J1377:K1377"/>
    <mergeCell ref="J1395:K1395"/>
    <mergeCell ref="J1497:K1497"/>
    <mergeCell ref="J1515:K1515"/>
    <mergeCell ref="J1517:K1517"/>
    <mergeCell ref="J1535:K1535"/>
    <mergeCell ref="J1537:K1537"/>
    <mergeCell ref="J1455:K1455"/>
    <mergeCell ref="J1457:K1457"/>
    <mergeCell ref="J1475:K1475"/>
    <mergeCell ref="J1477:K1477"/>
    <mergeCell ref="J1495:K1495"/>
    <mergeCell ref="J1597:K1597"/>
    <mergeCell ref="J1615:K1615"/>
    <mergeCell ref="J1617:K1617"/>
    <mergeCell ref="J1635:K1635"/>
    <mergeCell ref="J1637:K1637"/>
    <mergeCell ref="J1555:K1555"/>
    <mergeCell ref="J1557:K1557"/>
    <mergeCell ref="J1575:K1575"/>
    <mergeCell ref="J1577:K1577"/>
    <mergeCell ref="J1595:K1595"/>
    <mergeCell ref="J1715:K1715"/>
    <mergeCell ref="J1717:K1717"/>
    <mergeCell ref="J1735:K1735"/>
    <mergeCell ref="J1737:K1737"/>
    <mergeCell ref="J1655:K1655"/>
    <mergeCell ref="J1657:K1657"/>
    <mergeCell ref="J1675:K1675"/>
    <mergeCell ref="J1677:K1677"/>
    <mergeCell ref="J1695:K1695"/>
    <mergeCell ref="D3:E3"/>
    <mergeCell ref="J20:K20"/>
    <mergeCell ref="D22:E22"/>
    <mergeCell ref="J22:K22"/>
    <mergeCell ref="J39:K39"/>
    <mergeCell ref="D41:E41"/>
    <mergeCell ref="J41:K41"/>
    <mergeCell ref="J1897:K1897"/>
    <mergeCell ref="J1855:K1855"/>
    <mergeCell ref="J1857:K1857"/>
    <mergeCell ref="J1875:K1875"/>
    <mergeCell ref="J1877:K1877"/>
    <mergeCell ref="J1895:K1895"/>
    <mergeCell ref="J1797:K1797"/>
    <mergeCell ref="J1815:K1815"/>
    <mergeCell ref="J1817:K1817"/>
    <mergeCell ref="J1835:K1835"/>
    <mergeCell ref="J1837:K1837"/>
    <mergeCell ref="J1755:K1755"/>
    <mergeCell ref="J1757:K1757"/>
    <mergeCell ref="J1775:K1775"/>
    <mergeCell ref="J1777:K1777"/>
    <mergeCell ref="J1795:K1795"/>
    <mergeCell ref="J1697:K1697"/>
  </mergeCells>
  <pageMargins left="0.7" right="0.7" top="0.99" bottom="0.75" header="0.3" footer="0.3"/>
  <pageSetup paperSize="9" scale="60" orientation="portrait" r:id="rId1"/>
  <rowBreaks count="14" manualBreakCount="14">
    <brk id="57" max="18" man="1"/>
    <brk id="114" max="18" man="1"/>
    <brk id="173" max="18" man="1"/>
    <brk id="293" max="18" man="1"/>
    <brk id="358" max="18" man="1"/>
    <brk id="433" max="18" man="1"/>
    <brk id="513" max="18" man="1"/>
    <brk id="1073" max="18" man="1"/>
    <brk id="1233" max="18" man="1"/>
    <brk id="1393" max="18" man="1"/>
    <brk id="1553" max="18" man="1"/>
    <brk id="1633" max="18" man="1"/>
    <brk id="1713" max="18" man="1"/>
    <brk id="1793" max="18" man="1"/>
  </rowBreaks>
  <colBreaks count="1" manualBreakCount="1">
    <brk id="19" max="1048575" man="1"/>
  </colBreaks>
  <ignoredErrors>
    <ignoredError sqref="J37 J56 J113 J132 J152 J17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كشف عمال</vt:lpstr>
      <vt:lpstr>شيكات</vt:lpstr>
      <vt:lpstr>شيكات!Print_Area</vt:lpstr>
    </vt:vector>
  </TitlesOfParts>
  <Company>Individual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nesma.mohamed</dc:creator>
  <cp:lastModifiedBy>Ali Mohamed</cp:lastModifiedBy>
  <cp:lastPrinted>2018-10-10T13:37:27Z</cp:lastPrinted>
  <dcterms:created xsi:type="dcterms:W3CDTF">2013-03-11T07:50:49Z</dcterms:created>
  <dcterms:modified xsi:type="dcterms:W3CDTF">2018-10-13T02:19:24Z</dcterms:modified>
  <cp:contentStatus/>
</cp:coreProperties>
</file>