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14355" windowHeight="6660"/>
  </bookViews>
  <sheets>
    <sheet name="ورقة1" sheetId="1" r:id="rId1"/>
    <sheet name="ورقة2" sheetId="2" r:id="rId2"/>
  </sheets>
  <externalReferences>
    <externalReference r:id="rId3"/>
  </externalReferences>
  <definedNames>
    <definedName name="_xlnm._FilterDatabase" localSheetId="1" hidden="1">ورقة2!$A$11:$L$42</definedName>
  </definedNames>
  <calcPr calcId="144525"/>
</workbook>
</file>

<file path=xl/calcChain.xml><?xml version="1.0" encoding="utf-8"?>
<calcChain xmlns="http://schemas.openxmlformats.org/spreadsheetml/2006/main">
  <c r="C11" i="1" l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10" i="1" a="1"/>
  <c r="C10" i="1" s="1"/>
  <c r="I10" i="1" a="1"/>
  <c r="I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10" i="1" a="1"/>
  <c r="K10" i="1" s="1"/>
  <c r="I21" i="1" a="1"/>
  <c r="I21" i="1" s="1"/>
  <c r="I11" i="1" a="1"/>
  <c r="I11" i="1"/>
  <c r="I12" i="1" a="1"/>
  <c r="I12" i="1"/>
  <c r="I13" i="1" a="1"/>
  <c r="I13" i="1"/>
  <c r="I14" i="1" a="1"/>
  <c r="I14" i="1"/>
  <c r="I15" i="1" a="1"/>
  <c r="I15" i="1"/>
  <c r="I16" i="1" a="1"/>
  <c r="I16" i="1"/>
  <c r="I17" i="1" a="1"/>
  <c r="I17" i="1"/>
  <c r="I18" i="1" a="1"/>
  <c r="I18" i="1"/>
  <c r="I19" i="1" a="1"/>
  <c r="I19" i="1" s="1"/>
  <c r="I20" i="1" a="1"/>
  <c r="I20" i="1" s="1"/>
  <c r="F4" i="2" l="1"/>
  <c r="F8" i="2" s="1"/>
  <c r="F6" i="2" l="1"/>
  <c r="B8" i="2"/>
</calcChain>
</file>

<file path=xl/sharedStrings.xml><?xml version="1.0" encoding="utf-8"?>
<sst xmlns="http://schemas.openxmlformats.org/spreadsheetml/2006/main" count="153" uniqueCount="84">
  <si>
    <t xml:space="preserve">الغرف الثنائية 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</si>
  <si>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</si>
  <si>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</si>
  <si>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</si>
  <si>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</si>
  <si>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</si>
  <si>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</si>
  <si>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</si>
  <si>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</si>
  <si>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</si>
  <si>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</si>
  <si>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</si>
  <si>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</si>
  <si>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</si>
  <si>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</si>
  <si>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</si>
  <si>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C6</t>
  </si>
  <si>
    <t xml:space="preserve">الغرفة الثلاثية </t>
  </si>
  <si>
    <t xml:space="preserve">الغرفة الرباعية </t>
  </si>
  <si>
    <t>قائمة أسماء المعتمرين للرحلة</t>
  </si>
  <si>
    <t>رقم الحافلة</t>
  </si>
  <si>
    <t>رقم الرحلة</t>
  </si>
  <si>
    <t>نوع الرحلة</t>
  </si>
  <si>
    <t xml:space="preserve">فندق المدينة </t>
  </si>
  <si>
    <t>مدير مسئول</t>
  </si>
  <si>
    <t>تاريخ الرحلة</t>
  </si>
  <si>
    <t>اسم المرشد</t>
  </si>
  <si>
    <t xml:space="preserve">فندق مكة </t>
  </si>
  <si>
    <t xml:space="preserve">الرقم </t>
  </si>
  <si>
    <t xml:space="preserve">اسم المعتمر </t>
  </si>
  <si>
    <t xml:space="preserve">الجنس </t>
  </si>
  <si>
    <t xml:space="preserve">الجنسية </t>
  </si>
  <si>
    <t xml:space="preserve">رقم الهوية </t>
  </si>
  <si>
    <t xml:space="preserve">رقم جواز السفر </t>
  </si>
  <si>
    <t xml:space="preserve">تاريخ الاصدار </t>
  </si>
  <si>
    <t xml:space="preserve">تاريخ الانتهاء </t>
  </si>
  <si>
    <t xml:space="preserve">اسم المحرم </t>
  </si>
  <si>
    <t xml:space="preserve">نوع الخدمة </t>
  </si>
  <si>
    <t xml:space="preserve">سعر الشراء </t>
  </si>
  <si>
    <t xml:space="preserve">سعر البيع </t>
  </si>
  <si>
    <t xml:space="preserve">رجل </t>
  </si>
  <si>
    <t>الاجمالي</t>
  </si>
  <si>
    <t>R103</t>
  </si>
  <si>
    <t>محمد صبحي سليم دويكات</t>
  </si>
  <si>
    <t xml:space="preserve">ميسر سعود سليمان دويكات </t>
  </si>
  <si>
    <t>أنثى</t>
  </si>
  <si>
    <t xml:space="preserve">منال صبحي سليم دويكات  </t>
  </si>
  <si>
    <t xml:space="preserve">فايز محمد موسى حمايل </t>
  </si>
  <si>
    <t>الهام فايز محمد حمايل</t>
  </si>
  <si>
    <t>عزيزة محمود موسى حمايل</t>
  </si>
  <si>
    <t>ماجد فايز محمد حمايل</t>
  </si>
  <si>
    <t>صالح محمد صالح بني مفلح</t>
  </si>
  <si>
    <t>ناهده عبدالرؤوف احمد بني مفلح</t>
  </si>
  <si>
    <t xml:space="preserve">عفاف هلال حمدان سلمان </t>
  </si>
  <si>
    <t>فطوم عوض احمد عديلي</t>
  </si>
  <si>
    <t>حسني عطا حسن معلا</t>
  </si>
  <si>
    <t>مصطفى احمد خريوش حمايل</t>
  </si>
  <si>
    <t xml:space="preserve">ختام احمد خريويش معلا </t>
  </si>
  <si>
    <t xml:space="preserve">هناء احمد خريويش دويكات </t>
  </si>
  <si>
    <t>انثى</t>
  </si>
  <si>
    <t xml:space="preserve">عدي فايز لطفي دويكات </t>
  </si>
  <si>
    <t>ياسر عبدالكريم غصاب حمايل</t>
  </si>
  <si>
    <t xml:space="preserve">رجاء نافز فوزي حمايل </t>
  </si>
  <si>
    <t xml:space="preserve">ريا داود احميدان حمايل </t>
  </si>
  <si>
    <t>مادبا ابو ايمن</t>
  </si>
  <si>
    <t>معتز عثمان عزات قواريق</t>
  </si>
  <si>
    <t>ايناس محمود عوض عواد</t>
  </si>
  <si>
    <t>سونا احمد اسعد قواريق</t>
  </si>
  <si>
    <t>وئام عثمان عزات قواريق</t>
  </si>
  <si>
    <t>طفل</t>
  </si>
  <si>
    <t>تيم عثمان عزات قواريق</t>
  </si>
  <si>
    <t>وليد ابراهيم نجم ضميدي</t>
  </si>
  <si>
    <t xml:space="preserve">كوثر محمود محمد ضميدي </t>
  </si>
  <si>
    <t xml:space="preserve">غرفة ثنائية </t>
  </si>
  <si>
    <t>غرفة رباعية</t>
  </si>
  <si>
    <t xml:space="preserve">تاشيرة </t>
  </si>
  <si>
    <t xml:space="preserve">تاشيرة فقط </t>
  </si>
  <si>
    <t xml:space="preserve">تاشيرة + مقعد </t>
  </si>
  <si>
    <t xml:space="preserve">سعاد احمد محمد حمايل </t>
  </si>
  <si>
    <t>احمد محمد حسن ابو بكر</t>
  </si>
  <si>
    <t>الغرفة الخماسية</t>
  </si>
  <si>
    <t xml:space="preserve">غرفة خماسية </t>
  </si>
  <si>
    <t>D1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</si>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</sst>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#,##0_-"/>
  </numFmts>
  <fonts count="2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rgb="FF0000FF"/>
      <name val="Cambria"/>
      <family val="1"/>
      <scheme val="major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</fonts>
  <fills count="2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auto="1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3" tint="0.59996337778862885"/>
      </bottom>
      <diagonal/>
    </border>
    <border>
      <left style="medium">
        <color indexed="64"/>
      </left>
      <right style="thick">
        <color indexed="64"/>
      </right>
      <top/>
      <bottom style="thin">
        <color theme="3" tint="0.59996337778862885"/>
      </bottom>
      <diagonal/>
    </border>
    <border>
      <left style="medium">
        <color indexed="64"/>
      </left>
      <right style="medium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 style="thick">
        <color indexed="64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 style="medium">
        <color indexed="64"/>
      </right>
      <top style="thin">
        <color theme="3" tint="0.59996337778862885"/>
      </top>
      <bottom/>
      <diagonal/>
    </border>
    <border>
      <left style="medium">
        <color indexed="64"/>
      </left>
      <right style="thick">
        <color indexed="64"/>
      </right>
      <top style="thin">
        <color theme="3" tint="0.59996337778862885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0" fillId="15" borderId="0" xfId="0" applyFill="1"/>
    <xf numFmtId="0" fontId="4" fillId="15" borderId="0" xfId="0" applyFont="1" applyFill="1" applyBorder="1"/>
    <xf numFmtId="0" fontId="3" fillId="15" borderId="0" xfId="0" applyFont="1" applyFill="1" applyBorder="1"/>
    <xf numFmtId="0" fontId="0" fillId="15" borderId="0" xfId="0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4" borderId="17" xfId="0" applyFont="1" applyFill="1" applyBorder="1"/>
    <xf numFmtId="0" fontId="3" fillId="4" borderId="18" xfId="0" applyFont="1" applyFill="1" applyBorder="1"/>
    <xf numFmtId="0" fontId="3" fillId="5" borderId="17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0" fillId="16" borderId="29" xfId="0" applyFill="1" applyBorder="1" applyAlignment="1">
      <alignment vertical="center"/>
    </xf>
    <xf numFmtId="0" fontId="0" fillId="16" borderId="30" xfId="0" applyFill="1" applyBorder="1" applyAlignment="1">
      <alignment vertical="center"/>
    </xf>
    <xf numFmtId="0" fontId="5" fillId="16" borderId="30" xfId="0" applyFont="1" applyFill="1" applyBorder="1" applyAlignment="1">
      <alignment vertical="center"/>
    </xf>
    <xf numFmtId="0" fontId="6" fillId="16" borderId="30" xfId="0" applyFont="1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164" fontId="0" fillId="15" borderId="0" xfId="0" applyNumberFormat="1" applyFill="1" applyAlignment="1">
      <alignment horizontal="center" vertical="center"/>
    </xf>
    <xf numFmtId="1" fontId="7" fillId="15" borderId="0" xfId="0" applyNumberFormat="1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164" fontId="0" fillId="17" borderId="0" xfId="0" applyNumberFormat="1" applyFill="1" applyBorder="1" applyAlignment="1">
      <alignment horizontal="center" vertical="center"/>
    </xf>
    <xf numFmtId="0" fontId="0" fillId="17" borderId="32" xfId="0" applyFill="1" applyBorder="1" applyAlignment="1">
      <alignment horizontal="center" vertical="center"/>
    </xf>
    <xf numFmtId="0" fontId="7" fillId="17" borderId="32" xfId="0" applyFont="1" applyFill="1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10" fillId="17" borderId="36" xfId="0" applyFont="1" applyFill="1" applyBorder="1" applyAlignment="1">
      <alignment horizontal="center" vertical="center"/>
    </xf>
    <xf numFmtId="0" fontId="10" fillId="17" borderId="0" xfId="0" applyFont="1" applyFill="1" applyBorder="1" applyAlignment="1">
      <alignment horizontal="center" vertical="center"/>
    </xf>
    <xf numFmtId="0" fontId="11" fillId="17" borderId="0" xfId="0" applyFont="1" applyFill="1" applyBorder="1" applyAlignment="1">
      <alignment horizontal="center" vertical="center"/>
    </xf>
    <xf numFmtId="0" fontId="10" fillId="17" borderId="39" xfId="0" applyFont="1" applyFill="1" applyBorder="1" applyAlignment="1">
      <alignment horizontal="center" vertical="center"/>
    </xf>
    <xf numFmtId="0" fontId="0" fillId="17" borderId="36" xfId="0" applyFill="1" applyBorder="1" applyAlignment="1">
      <alignment horizontal="center" vertical="center"/>
    </xf>
    <xf numFmtId="164" fontId="10" fillId="17" borderId="0" xfId="0" applyNumberFormat="1" applyFont="1" applyFill="1" applyBorder="1" applyAlignment="1">
      <alignment horizontal="center" vertical="center"/>
    </xf>
    <xf numFmtId="1" fontId="12" fillId="17" borderId="0" xfId="0" applyNumberFormat="1" applyFont="1" applyFill="1" applyBorder="1" applyAlignment="1">
      <alignment horizontal="center" vertical="center"/>
    </xf>
    <xf numFmtId="0" fontId="13" fillId="13" borderId="40" xfId="0" applyFont="1" applyFill="1" applyBorder="1" applyAlignment="1">
      <alignment horizontal="center" vertical="center"/>
    </xf>
    <xf numFmtId="164" fontId="14" fillId="18" borderId="41" xfId="0" applyNumberFormat="1" applyFont="1" applyFill="1" applyBorder="1" applyAlignment="1">
      <alignment horizontal="center" vertical="center"/>
    </xf>
    <xf numFmtId="1" fontId="15" fillId="17" borderId="0" xfId="0" applyNumberFormat="1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3" fillId="13" borderId="42" xfId="0" applyFont="1" applyFill="1" applyBorder="1" applyAlignment="1">
      <alignment horizontal="center" vertical="center"/>
    </xf>
    <xf numFmtId="0" fontId="15" fillId="17" borderId="0" xfId="0" applyFont="1" applyFill="1" applyBorder="1" applyAlignment="1">
      <alignment horizontal="center" vertical="center"/>
    </xf>
    <xf numFmtId="0" fontId="13" fillId="17" borderId="36" xfId="0" applyFont="1" applyFill="1" applyBorder="1" applyAlignment="1">
      <alignment horizontal="center" vertical="center"/>
    </xf>
    <xf numFmtId="164" fontId="13" fillId="17" borderId="0" xfId="0" applyNumberFormat="1" applyFont="1" applyFill="1" applyBorder="1" applyAlignment="1">
      <alignment horizontal="center" vertical="center"/>
    </xf>
    <xf numFmtId="0" fontId="13" fillId="13" borderId="38" xfId="0" applyFont="1" applyFill="1" applyBorder="1" applyAlignment="1">
      <alignment horizontal="center" vertical="center"/>
    </xf>
    <xf numFmtId="164" fontId="13" fillId="13" borderId="41" xfId="0" applyNumberFormat="1" applyFont="1" applyFill="1" applyBorder="1" applyAlignment="1">
      <alignment horizontal="center" vertical="center"/>
    </xf>
    <xf numFmtId="1" fontId="15" fillId="17" borderId="30" xfId="0" applyNumberFormat="1" applyFont="1" applyFill="1" applyBorder="1" applyAlignment="1">
      <alignment horizontal="center" vertical="center"/>
    </xf>
    <xf numFmtId="0" fontId="13" fillId="13" borderId="47" xfId="0" applyFont="1" applyFill="1" applyBorder="1" applyAlignment="1">
      <alignment horizontal="center" vertical="center"/>
    </xf>
    <xf numFmtId="0" fontId="15" fillId="17" borderId="30" xfId="0" applyFont="1" applyFill="1" applyBorder="1" applyAlignment="1">
      <alignment horizontal="center" vertical="center"/>
    </xf>
    <xf numFmtId="165" fontId="1" fillId="4" borderId="51" xfId="0" applyNumberFormat="1" applyFont="1" applyFill="1" applyBorder="1" applyAlignment="1">
      <alignment horizontal="center" vertical="center"/>
    </xf>
    <xf numFmtId="164" fontId="1" fillId="4" borderId="52" xfId="0" applyNumberFormat="1" applyFont="1" applyFill="1" applyBorder="1" applyAlignment="1">
      <alignment horizontal="center" vertical="center"/>
    </xf>
    <xf numFmtId="1" fontId="11" fillId="4" borderId="52" xfId="0" applyNumberFormat="1" applyFont="1" applyFill="1" applyBorder="1" applyAlignment="1">
      <alignment horizontal="center" vertical="center"/>
    </xf>
    <xf numFmtId="165" fontId="1" fillId="4" borderId="52" xfId="0" applyNumberFormat="1" applyFont="1" applyFill="1" applyBorder="1" applyAlignment="1">
      <alignment horizontal="center" vertical="center"/>
    </xf>
    <xf numFmtId="165" fontId="11" fillId="4" borderId="52" xfId="0" applyNumberFormat="1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wrapText="1"/>
      <protection locked="0"/>
    </xf>
    <xf numFmtId="14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wrapText="1"/>
      <protection locked="0"/>
    </xf>
    <xf numFmtId="1" fontId="2" fillId="20" borderId="64" xfId="0" applyNumberFormat="1" applyFont="1" applyFill="1" applyBorder="1" applyAlignment="1" applyProtection="1">
      <alignment horizontal="center" vertical="center" wrapText="1" readingOrder="2"/>
      <protection locked="0"/>
    </xf>
    <xf numFmtId="0" fontId="19" fillId="0" borderId="2" xfId="0" applyFont="1" applyBorder="1" applyAlignment="1" applyProtection="1">
      <alignment wrapText="1"/>
      <protection locked="0"/>
    </xf>
    <xf numFmtId="0" fontId="3" fillId="4" borderId="67" xfId="0" applyFont="1" applyFill="1" applyBorder="1"/>
    <xf numFmtId="0" fontId="3" fillId="6" borderId="67" xfId="0" applyFont="1" applyFill="1" applyBorder="1" applyAlignment="1">
      <alignment vertical="center"/>
    </xf>
    <xf numFmtId="0" fontId="3" fillId="8" borderId="68" xfId="0" applyFont="1" applyFill="1" applyBorder="1" applyAlignment="1">
      <alignment vertical="center"/>
    </xf>
    <xf numFmtId="0" fontId="3" fillId="8" borderId="66" xfId="0" applyFont="1" applyFill="1" applyBorder="1" applyAlignment="1">
      <alignment horizontal="center" vertical="center"/>
    </xf>
    <xf numFmtId="0" fontId="0" fillId="0" borderId="65" xfId="0" applyBorder="1"/>
    <xf numFmtId="0" fontId="0" fillId="15" borderId="56" xfId="0" applyFill="1" applyBorder="1" applyAlignment="1">
      <alignment horizontal="center" vertical="center"/>
    </xf>
    <xf numFmtId="0" fontId="18" fillId="14" borderId="2" xfId="0" applyFont="1" applyFill="1" applyBorder="1" applyAlignment="1" applyProtection="1">
      <alignment wrapText="1"/>
      <protection locked="0"/>
    </xf>
    <xf numFmtId="0" fontId="18" fillId="14" borderId="2" xfId="0" applyFont="1" applyFill="1" applyBorder="1" applyAlignment="1" applyProtection="1">
      <alignment horizontal="center" wrapText="1"/>
      <protection locked="0"/>
    </xf>
    <xf numFmtId="14" fontId="18" fillId="14" borderId="2" xfId="0" applyNumberFormat="1" applyFont="1" applyFill="1" applyBorder="1" applyAlignment="1" applyProtection="1">
      <alignment horizontal="center" wrapText="1"/>
      <protection locked="0"/>
    </xf>
    <xf numFmtId="0" fontId="18" fillId="14" borderId="2" xfId="0" applyNumberFormat="1" applyFont="1" applyFill="1" applyBorder="1" applyAlignment="1" applyProtection="1">
      <alignment horizontal="center" wrapText="1"/>
      <protection locked="0"/>
    </xf>
    <xf numFmtId="0" fontId="18" fillId="12" borderId="2" xfId="0" applyFont="1" applyFill="1" applyBorder="1" applyAlignment="1" applyProtection="1">
      <alignment wrapText="1"/>
      <protection locked="0"/>
    </xf>
    <xf numFmtId="0" fontId="18" fillId="12" borderId="2" xfId="0" applyFont="1" applyFill="1" applyBorder="1" applyAlignment="1" applyProtection="1">
      <alignment horizontal="center" wrapText="1"/>
      <protection locked="0"/>
    </xf>
    <xf numFmtId="14" fontId="18" fillId="12" borderId="2" xfId="0" applyNumberFormat="1" applyFont="1" applyFill="1" applyBorder="1" applyAlignment="1" applyProtection="1">
      <alignment horizontal="center" wrapText="1"/>
      <protection locked="0"/>
    </xf>
    <xf numFmtId="0" fontId="18" fillId="12" borderId="2" xfId="0" applyNumberFormat="1" applyFont="1" applyFill="1" applyBorder="1" applyAlignment="1" applyProtection="1">
      <alignment horizontal="center" wrapText="1"/>
      <protection locked="0"/>
    </xf>
    <xf numFmtId="0" fontId="18" fillId="11" borderId="2" xfId="0" applyFont="1" applyFill="1" applyBorder="1" applyAlignment="1" applyProtection="1">
      <alignment wrapText="1"/>
      <protection locked="0"/>
    </xf>
    <xf numFmtId="0" fontId="18" fillId="11" borderId="2" xfId="0" applyFont="1" applyFill="1" applyBorder="1" applyAlignment="1" applyProtection="1">
      <alignment horizontal="center" wrapText="1"/>
      <protection locked="0"/>
    </xf>
    <xf numFmtId="14" fontId="18" fillId="11" borderId="2" xfId="0" applyNumberFormat="1" applyFont="1" applyFill="1" applyBorder="1" applyAlignment="1" applyProtection="1">
      <alignment horizontal="center" wrapText="1"/>
      <protection locked="0"/>
    </xf>
    <xf numFmtId="0" fontId="18" fillId="11" borderId="2" xfId="0" applyNumberFormat="1" applyFont="1" applyFill="1" applyBorder="1" applyAlignment="1" applyProtection="1">
      <alignment horizontal="center" wrapText="1"/>
      <protection locked="0"/>
    </xf>
    <xf numFmtId="0" fontId="18" fillId="14" borderId="2" xfId="0" applyFont="1" applyFill="1" applyBorder="1" applyAlignment="1" applyProtection="1">
      <alignment horizontal="right" wrapText="1"/>
      <protection locked="0"/>
    </xf>
    <xf numFmtId="0" fontId="19" fillId="14" borderId="2" xfId="0" applyNumberFormat="1" applyFont="1" applyFill="1" applyBorder="1" applyAlignment="1" applyProtection="1">
      <alignment horizontal="center" wrapText="1"/>
      <protection locked="0"/>
    </xf>
    <xf numFmtId="0" fontId="0" fillId="14" borderId="54" xfId="0" applyFill="1" applyBorder="1" applyAlignment="1">
      <alignment horizontal="center" vertical="center"/>
    </xf>
    <xf numFmtId="0" fontId="18" fillId="2" borderId="2" xfId="0" applyFont="1" applyFill="1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center" wrapText="1"/>
      <protection locked="0"/>
    </xf>
    <xf numFmtId="14" fontId="18" fillId="2" borderId="2" xfId="0" applyNumberFormat="1" applyFont="1" applyFill="1" applyBorder="1" applyAlignment="1" applyProtection="1">
      <alignment horizontal="center" wrapText="1"/>
      <protection locked="0"/>
    </xf>
    <xf numFmtId="0" fontId="18" fillId="2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Font="1" applyFill="1" applyBorder="1" applyAlignment="1" applyProtection="1">
      <alignment horizontal="center" wrapText="1"/>
      <protection locked="0"/>
    </xf>
    <xf numFmtId="14" fontId="18" fillId="7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NumberFormat="1" applyFont="1" applyFill="1" applyBorder="1" applyAlignment="1" applyProtection="1">
      <alignment horizontal="center" wrapText="1"/>
      <protection locked="0"/>
    </xf>
    <xf numFmtId="0" fontId="18" fillId="7" borderId="2" xfId="0" applyFont="1" applyFill="1" applyBorder="1" applyAlignment="1" applyProtection="1">
      <alignment wrapText="1"/>
      <protection locked="0"/>
    </xf>
    <xf numFmtId="0" fontId="18" fillId="3" borderId="2" xfId="0" applyFont="1" applyFill="1" applyBorder="1" applyAlignment="1" applyProtection="1">
      <alignment vertical="center" wrapText="1"/>
      <protection locked="0"/>
    </xf>
    <xf numFmtId="0" fontId="18" fillId="3" borderId="2" xfId="0" applyFont="1" applyFill="1" applyBorder="1" applyAlignment="1" applyProtection="1">
      <alignment horizontal="center" wrapText="1"/>
      <protection locked="0"/>
    </xf>
    <xf numFmtId="14" fontId="18" fillId="3" borderId="2" xfId="0" applyNumberFormat="1" applyFont="1" applyFill="1" applyBorder="1" applyAlignment="1" applyProtection="1">
      <alignment horizontal="center" wrapText="1"/>
      <protection locked="0"/>
    </xf>
    <xf numFmtId="0" fontId="18" fillId="3" borderId="2" xfId="0" applyNumberFormat="1" applyFont="1" applyFill="1" applyBorder="1" applyAlignment="1" applyProtection="1">
      <alignment horizontal="center" wrapText="1"/>
      <protection locked="0"/>
    </xf>
    <xf numFmtId="0" fontId="18" fillId="3" borderId="2" xfId="0" applyFont="1" applyFill="1" applyBorder="1" applyAlignment="1" applyProtection="1">
      <alignment wrapText="1"/>
      <protection locked="0"/>
    </xf>
    <xf numFmtId="0" fontId="19" fillId="10" borderId="2" xfId="0" applyFont="1" applyFill="1" applyBorder="1" applyAlignment="1" applyProtection="1">
      <alignment wrapText="1"/>
      <protection locked="0"/>
    </xf>
    <xf numFmtId="0" fontId="18" fillId="10" borderId="2" xfId="0" applyFont="1" applyFill="1" applyBorder="1" applyAlignment="1" applyProtection="1">
      <alignment horizontal="center" wrapText="1"/>
      <protection locked="0"/>
    </xf>
    <xf numFmtId="14" fontId="18" fillId="10" borderId="2" xfId="0" applyNumberFormat="1" applyFont="1" applyFill="1" applyBorder="1" applyAlignment="1" applyProtection="1">
      <alignment horizontal="center" wrapText="1"/>
      <protection locked="0"/>
    </xf>
    <xf numFmtId="0" fontId="18" fillId="10" borderId="2" xfId="0" applyNumberFormat="1" applyFont="1" applyFill="1" applyBorder="1" applyAlignment="1" applyProtection="1">
      <alignment horizontal="center" wrapText="1"/>
      <protection locked="0"/>
    </xf>
    <xf numFmtId="0" fontId="18" fillId="10" borderId="2" xfId="0" applyFont="1" applyFill="1" applyBorder="1" applyAlignment="1" applyProtection="1">
      <alignment wrapText="1"/>
      <protection locked="0"/>
    </xf>
    <xf numFmtId="0" fontId="0" fillId="10" borderId="56" xfId="0" applyFill="1" applyBorder="1" applyAlignment="1">
      <alignment horizontal="center" vertical="center"/>
    </xf>
    <xf numFmtId="0" fontId="20" fillId="10" borderId="2" xfId="0" applyFont="1" applyFill="1" applyBorder="1" applyAlignment="1" applyProtection="1">
      <alignment wrapText="1"/>
      <protection locked="0"/>
    </xf>
    <xf numFmtId="0" fontId="18" fillId="9" borderId="2" xfId="0" applyFont="1" applyFill="1" applyBorder="1" applyAlignment="1" applyProtection="1">
      <alignment wrapText="1"/>
      <protection locked="0"/>
    </xf>
    <xf numFmtId="0" fontId="18" fillId="9" borderId="2" xfId="0" applyFont="1" applyFill="1" applyBorder="1" applyAlignment="1" applyProtection="1">
      <alignment horizontal="center" wrapText="1"/>
      <protection locked="0"/>
    </xf>
    <xf numFmtId="14" fontId="18" fillId="9" borderId="2" xfId="0" applyNumberFormat="1" applyFont="1" applyFill="1" applyBorder="1" applyAlignment="1" applyProtection="1">
      <alignment horizontal="center" wrapText="1"/>
      <protection locked="0"/>
    </xf>
    <xf numFmtId="0" fontId="18" fillId="9" borderId="2" xfId="0" applyNumberFormat="1" applyFont="1" applyFill="1" applyBorder="1" applyAlignment="1" applyProtection="1">
      <alignment horizontal="center" wrapText="1"/>
      <protection locked="0"/>
    </xf>
    <xf numFmtId="0" fontId="19" fillId="9" borderId="2" xfId="0" applyFont="1" applyFill="1" applyBorder="1" applyAlignment="1" applyProtection="1">
      <alignment wrapText="1"/>
      <protection locked="0"/>
    </xf>
    <xf numFmtId="0" fontId="3" fillId="8" borderId="14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77" xfId="0" applyFont="1" applyFill="1" applyBorder="1" applyAlignment="1">
      <alignment vertical="center"/>
    </xf>
    <xf numFmtId="0" fontId="0" fillId="0" borderId="78" xfId="0" applyBorder="1"/>
    <xf numFmtId="0" fontId="0" fillId="0" borderId="79" xfId="0" applyBorder="1"/>
    <xf numFmtId="0" fontId="3" fillId="0" borderId="72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7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8" borderId="72" xfId="0" applyFont="1" applyFill="1" applyBorder="1" applyAlignment="1">
      <alignment horizontal="center" vertical="center"/>
    </xf>
    <xf numFmtId="0" fontId="3" fillId="8" borderId="76" xfId="0" applyFont="1" applyFill="1" applyBorder="1" applyAlignment="1">
      <alignment horizontal="center" vertical="center"/>
    </xf>
    <xf numFmtId="0" fontId="3" fillId="8" borderId="73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0" fontId="3" fillId="5" borderId="70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0" fontId="3" fillId="6" borderId="69" xfId="0" applyFont="1" applyFill="1" applyBorder="1" applyAlignment="1">
      <alignment horizontal="center" vertical="center"/>
    </xf>
    <xf numFmtId="0" fontId="3" fillId="6" borderId="70" xfId="0" applyFont="1" applyFill="1" applyBorder="1" applyAlignment="1">
      <alignment horizontal="center" vertical="center"/>
    </xf>
    <xf numFmtId="0" fontId="3" fillId="6" borderId="71" xfId="0" applyFont="1" applyFill="1" applyBorder="1" applyAlignment="1">
      <alignment horizontal="center" vertical="center"/>
    </xf>
    <xf numFmtId="0" fontId="3" fillId="6" borderId="75" xfId="0" applyFont="1" applyFill="1" applyBorder="1" applyAlignment="1">
      <alignment horizontal="center" vertical="center"/>
    </xf>
    <xf numFmtId="0" fontId="3" fillId="8" borderId="69" xfId="0" applyFont="1" applyFill="1" applyBorder="1" applyAlignment="1">
      <alignment horizontal="center" vertical="center"/>
    </xf>
    <xf numFmtId="0" fontId="3" fillId="8" borderId="70" xfId="0" applyFont="1" applyFill="1" applyBorder="1" applyAlignment="1">
      <alignment horizontal="center" vertical="center"/>
    </xf>
    <xf numFmtId="0" fontId="3" fillId="8" borderId="75" xfId="0" applyFont="1" applyFill="1" applyBorder="1" applyAlignment="1">
      <alignment horizontal="center" vertical="center"/>
    </xf>
    <xf numFmtId="0" fontId="3" fillId="8" borderId="71" xfId="0" applyFont="1" applyFill="1" applyBorder="1" applyAlignment="1">
      <alignment horizontal="center" vertical="center"/>
    </xf>
    <xf numFmtId="0" fontId="3" fillId="4" borderId="73" xfId="0" applyFont="1" applyFill="1" applyBorder="1" applyAlignment="1">
      <alignment horizontal="center" vertical="center"/>
    </xf>
    <xf numFmtId="0" fontId="13" fillId="13" borderId="40" xfId="0" applyFont="1" applyFill="1" applyBorder="1" applyAlignment="1">
      <alignment horizontal="center" vertical="center"/>
    </xf>
    <xf numFmtId="0" fontId="13" fillId="13" borderId="45" xfId="0" applyFont="1" applyFill="1" applyBorder="1" applyAlignment="1">
      <alignment horizontal="center" vertical="center"/>
    </xf>
    <xf numFmtId="0" fontId="13" fillId="13" borderId="41" xfId="0" applyFont="1" applyFill="1" applyBorder="1" applyAlignment="1">
      <alignment horizontal="center" vertical="center"/>
    </xf>
    <xf numFmtId="0" fontId="13" fillId="13" borderId="46" xfId="0" applyFont="1" applyFill="1" applyBorder="1" applyAlignment="1">
      <alignment horizontal="center" vertical="center"/>
    </xf>
    <xf numFmtId="0" fontId="13" fillId="17" borderId="0" xfId="0" applyFont="1" applyFill="1" applyBorder="1" applyAlignment="1">
      <alignment horizontal="center" vertical="center"/>
    </xf>
    <xf numFmtId="0" fontId="13" fillId="17" borderId="39" xfId="0" applyFont="1" applyFill="1" applyBorder="1" applyAlignment="1">
      <alignment horizontal="center" vertical="center"/>
    </xf>
    <xf numFmtId="0" fontId="13" fillId="13" borderId="48" xfId="0" applyFont="1" applyFill="1" applyBorder="1" applyAlignment="1">
      <alignment horizontal="center" vertical="center"/>
    </xf>
    <xf numFmtId="0" fontId="13" fillId="13" borderId="49" xfId="0" applyFont="1" applyFill="1" applyBorder="1" applyAlignment="1">
      <alignment horizontal="center" vertical="center"/>
    </xf>
    <xf numFmtId="0" fontId="13" fillId="13" borderId="5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1" fontId="8" fillId="12" borderId="1" xfId="0" applyNumberFormat="1" applyFont="1" applyFill="1" applyBorder="1" applyAlignment="1">
      <alignment horizontal="center" vertical="center"/>
    </xf>
    <xf numFmtId="0" fontId="9" fillId="13" borderId="33" xfId="0" applyFont="1" applyFill="1" applyBorder="1" applyAlignment="1">
      <alignment horizontal="center" vertical="center"/>
    </xf>
    <xf numFmtId="0" fontId="9" fillId="13" borderId="34" xfId="0" applyFont="1" applyFill="1" applyBorder="1" applyAlignment="1">
      <alignment horizontal="center" vertical="center"/>
    </xf>
    <xf numFmtId="0" fontId="9" fillId="13" borderId="37" xfId="0" applyFont="1" applyFill="1" applyBorder="1" applyAlignment="1">
      <alignment horizontal="center" vertical="center"/>
    </xf>
    <xf numFmtId="0" fontId="9" fillId="13" borderId="38" xfId="0" applyFont="1" applyFill="1" applyBorder="1" applyAlignment="1">
      <alignment horizontal="center" vertical="center"/>
    </xf>
    <xf numFmtId="0" fontId="13" fillId="13" borderId="43" xfId="0" applyFont="1" applyFill="1" applyBorder="1" applyAlignment="1">
      <alignment horizontal="center" vertical="center"/>
    </xf>
    <xf numFmtId="0" fontId="13" fillId="13" borderId="44" xfId="0" applyFont="1" applyFill="1" applyBorder="1" applyAlignment="1">
      <alignment horizontal="center" vertical="center"/>
    </xf>
    <xf numFmtId="165" fontId="16" fillId="19" borderId="33" xfId="0" applyNumberFormat="1" applyFont="1" applyFill="1" applyBorder="1" applyAlignment="1">
      <alignment horizontal="center" vertical="center"/>
    </xf>
    <xf numFmtId="165" fontId="16" fillId="19" borderId="60" xfId="0" applyNumberFormat="1" applyFont="1" applyFill="1" applyBorder="1" applyAlignment="1">
      <alignment horizontal="center" vertical="center"/>
    </xf>
    <xf numFmtId="165" fontId="16" fillId="19" borderId="61" xfId="0" applyNumberFormat="1" applyFont="1" applyFill="1" applyBorder="1" applyAlignment="1">
      <alignment horizontal="center" vertical="center"/>
    </xf>
    <xf numFmtId="0" fontId="3" fillId="8" borderId="7" xfId="0" quotePrefix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1038224</xdr:colOff>
      <xdr:row>2</xdr:row>
      <xdr:rowOff>19050</xdr:rowOff>
    </xdr:from>
    <xdr:to>
      <xdr:col>1</xdr:col>
      <xdr:colOff>1038224</xdr:colOff>
      <xdr:row>4</xdr:row>
      <xdr:rowOff>19050</xdr:rowOff>
    </xdr:to>
    <xdr:pic>
      <xdr:nvPicPr>
        <xdr:cNvPr id="2" name="صورة 1" descr="نتيجة بحث الصور عن تقارير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owEdge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6610751" y="1038225"/>
          <a:ext cx="857250" cy="428625"/>
        </a:xfrm>
        <a:prstGeom prst="rect">
          <a:avLst/>
        </a:prstGeom>
        <a:solidFill>
          <a:srgbClr val="FFFF00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ster/AppData/Local/Temp/Rar$DIa0.115/&#1575;&#1604;&#1578;&#1593;&#1583;&#1610;&#1604;%20&#1575;&#1604;&#1582;&#1575;&#1605;&#158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الشيت الرئيسي"/>
      <sheetName val="R100"/>
      <sheetName val="R101"/>
      <sheetName val="R102"/>
      <sheetName val="R103"/>
      <sheetName val="R104"/>
      <sheetName val="R105"/>
      <sheetName val="R106"/>
      <sheetName val="R107"/>
      <sheetName val="R108"/>
      <sheetName val="R109"/>
      <sheetName val="R1010"/>
      <sheetName val="R1011"/>
      <sheetName val="R1012"/>
      <sheetName val="R113"/>
      <sheetName val="R114"/>
      <sheetName val="R115"/>
      <sheetName val="R116"/>
      <sheetName val="R117"/>
      <sheetName val="R118"/>
      <sheetName val="R119"/>
      <sheetName val="R120"/>
      <sheetName val="R121"/>
      <sheetName val="R122"/>
      <sheetName val="R123"/>
      <sheetName val="R124"/>
      <sheetName val="R125"/>
      <sheetName val="R126"/>
      <sheetName val="R127"/>
      <sheetName val="R128"/>
      <sheetName val="R129"/>
      <sheetName val="R130"/>
      <sheetName val="R131"/>
      <sheetName val="R132"/>
      <sheetName val="R133"/>
      <sheetName val="R134"/>
      <sheetName val="R135"/>
      <sheetName val="R136"/>
      <sheetName val="R137"/>
      <sheetName val="R138"/>
      <sheetName val="R139"/>
      <sheetName val="R140"/>
      <sheetName val="R141"/>
      <sheetName val="R142"/>
      <sheetName val="R143"/>
      <sheetName val="R144"/>
      <sheetName val="R145"/>
      <sheetName val="R146"/>
      <sheetName val="R147"/>
      <sheetName val="R148"/>
      <sheetName val="R149"/>
      <sheetName val="R150"/>
      <sheetName val="فاتورة المشتريات الرئيسية"/>
      <sheetName val="فواتير المشتريات الكلية"/>
      <sheetName val="إستدعاء برقم فاتورة المشتريات"/>
      <sheetName val="فاتورة مبيعات الرئيسية"/>
      <sheetName val="فواتير المبيعات الكلية"/>
      <sheetName val="استدعاء برقم فاتورة مبيعات "/>
      <sheetName val="يومية الصندوق"/>
      <sheetName val="كشف الحساب "/>
    </sheetNames>
    <sheetDataSet>
      <sheetData sheetId="0">
        <row r="1">
          <cell r="A1" t="str">
            <v xml:space="preserve">رقم الحافلة </v>
          </cell>
          <cell r="B1" t="str">
            <v xml:space="preserve">رقم الرحلة </v>
          </cell>
          <cell r="C1" t="str">
            <v xml:space="preserve">نوع الرحلة </v>
          </cell>
          <cell r="D1" t="str">
            <v xml:space="preserve">تاريخ الرحلة </v>
          </cell>
          <cell r="E1" t="str">
            <v xml:space="preserve">اسم المرشد </v>
          </cell>
        </row>
        <row r="2">
          <cell r="A2">
            <v>1</v>
          </cell>
          <cell r="B2" t="str">
            <v>R100</v>
          </cell>
          <cell r="C2" t="str">
            <v xml:space="preserve">طيران </v>
          </cell>
          <cell r="D2" t="str">
            <v>25-9-2018</v>
          </cell>
          <cell r="E2" t="str">
            <v xml:space="preserve">علي القرم </v>
          </cell>
        </row>
        <row r="3">
          <cell r="A3">
            <v>1</v>
          </cell>
          <cell r="B3" t="str">
            <v>R101</v>
          </cell>
          <cell r="C3" t="str">
            <v>حافلات VIP</v>
          </cell>
          <cell r="D3">
            <v>43110</v>
          </cell>
          <cell r="E3" t="str">
            <v>اسعد</v>
          </cell>
        </row>
        <row r="4">
          <cell r="A4">
            <v>3</v>
          </cell>
          <cell r="B4" t="str">
            <v>R102</v>
          </cell>
          <cell r="C4" t="str">
            <v xml:space="preserve">حافلات سياحية </v>
          </cell>
          <cell r="D4">
            <v>43230</v>
          </cell>
          <cell r="E4" t="str">
            <v>سعد</v>
          </cell>
        </row>
        <row r="5">
          <cell r="A5">
            <v>2</v>
          </cell>
          <cell r="B5" t="str">
            <v>R103</v>
          </cell>
          <cell r="C5" t="str">
            <v xml:space="preserve">طيران </v>
          </cell>
          <cell r="D5">
            <v>43383</v>
          </cell>
          <cell r="E5" t="str">
            <v>حذيفه</v>
          </cell>
        </row>
        <row r="6">
          <cell r="A6">
            <v>5</v>
          </cell>
          <cell r="B6" t="str">
            <v>R104</v>
          </cell>
          <cell r="C6" t="str">
            <v xml:space="preserve">طيران </v>
          </cell>
          <cell r="D6">
            <v>43414</v>
          </cell>
          <cell r="E6" t="str">
            <v xml:space="preserve">نور الدين </v>
          </cell>
        </row>
        <row r="7">
          <cell r="A7">
            <v>1</v>
          </cell>
          <cell r="B7" t="str">
            <v>R105</v>
          </cell>
        </row>
        <row r="8">
          <cell r="A8">
            <v>1</v>
          </cell>
          <cell r="B8" t="str">
            <v>R106</v>
          </cell>
        </row>
        <row r="9">
          <cell r="B9" t="str">
            <v>R107</v>
          </cell>
        </row>
        <row r="10">
          <cell r="B10" t="str">
            <v>R108</v>
          </cell>
        </row>
        <row r="11">
          <cell r="B11" t="str">
            <v>R109</v>
          </cell>
        </row>
        <row r="12">
          <cell r="B12" t="str">
            <v>R110</v>
          </cell>
        </row>
        <row r="13">
          <cell r="A13">
            <v>1</v>
          </cell>
          <cell r="B13" t="str">
            <v>R111</v>
          </cell>
        </row>
        <row r="14">
          <cell r="B14" t="str">
            <v>R112</v>
          </cell>
        </row>
        <row r="15">
          <cell r="B15" t="str">
            <v>R113</v>
          </cell>
        </row>
        <row r="16">
          <cell r="B16" t="str">
            <v>R114</v>
          </cell>
        </row>
        <row r="17">
          <cell r="B17" t="str">
            <v>R115</v>
          </cell>
        </row>
        <row r="18">
          <cell r="B18" t="str">
            <v>R116</v>
          </cell>
        </row>
        <row r="19">
          <cell r="B19" t="str">
            <v>R117</v>
          </cell>
        </row>
        <row r="20">
          <cell r="B20" t="str">
            <v>R118</v>
          </cell>
        </row>
        <row r="21">
          <cell r="B21" t="str">
            <v>R119</v>
          </cell>
        </row>
        <row r="22">
          <cell r="B22" t="str">
            <v>R120</v>
          </cell>
        </row>
        <row r="23">
          <cell r="B23" t="str">
            <v>R121</v>
          </cell>
        </row>
        <row r="24">
          <cell r="B24" t="str">
            <v>R122</v>
          </cell>
        </row>
        <row r="25">
          <cell r="B25" t="str">
            <v>R123</v>
          </cell>
        </row>
        <row r="26">
          <cell r="B26" t="str">
            <v>R124</v>
          </cell>
        </row>
        <row r="27">
          <cell r="B27" t="str">
            <v>R125</v>
          </cell>
        </row>
        <row r="28">
          <cell r="B28" t="str">
            <v>R126</v>
          </cell>
        </row>
        <row r="29">
          <cell r="B29" t="str">
            <v>R127</v>
          </cell>
        </row>
        <row r="30">
          <cell r="B30" t="str">
            <v>R128</v>
          </cell>
        </row>
        <row r="31">
          <cell r="B31" t="str">
            <v>R129</v>
          </cell>
        </row>
        <row r="32">
          <cell r="B32" t="str">
            <v>R130</v>
          </cell>
        </row>
        <row r="33">
          <cell r="B33" t="str">
            <v>R131</v>
          </cell>
        </row>
        <row r="34">
          <cell r="B34" t="str">
            <v>R132</v>
          </cell>
        </row>
        <row r="35">
          <cell r="B35" t="str">
            <v>R133</v>
          </cell>
        </row>
        <row r="36">
          <cell r="B36" t="str">
            <v>R134</v>
          </cell>
        </row>
        <row r="37">
          <cell r="B37" t="str">
            <v>R135</v>
          </cell>
        </row>
        <row r="38">
          <cell r="B38" t="str">
            <v>R136</v>
          </cell>
        </row>
        <row r="39">
          <cell r="B39" t="str">
            <v>R137</v>
          </cell>
        </row>
        <row r="40">
          <cell r="B40" t="str">
            <v>R138</v>
          </cell>
        </row>
        <row r="41">
          <cell r="B41" t="str">
            <v>R139</v>
          </cell>
        </row>
        <row r="42">
          <cell r="B42" t="str">
            <v>R140</v>
          </cell>
        </row>
        <row r="43">
          <cell r="B43" t="str">
            <v>R141</v>
          </cell>
        </row>
        <row r="44">
          <cell r="B44" t="str">
            <v>R142</v>
          </cell>
        </row>
        <row r="45">
          <cell r="B45" t="str">
            <v>R143</v>
          </cell>
        </row>
        <row r="46">
          <cell r="B46" t="str">
            <v>R144</v>
          </cell>
        </row>
        <row r="47">
          <cell r="B47" t="str">
            <v>R145</v>
          </cell>
        </row>
        <row r="48">
          <cell r="B48" t="str">
            <v>R146</v>
          </cell>
        </row>
        <row r="49">
          <cell r="B49" t="str">
            <v>R147</v>
          </cell>
        </row>
        <row r="50">
          <cell r="B50" t="str">
            <v>R148</v>
          </cell>
        </row>
        <row r="51">
          <cell r="B51" t="str">
            <v>R149</v>
          </cell>
        </row>
        <row r="52">
          <cell r="B52" t="str">
            <v>R150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K22"/>
  <sheetViews>
    <sheetView rightToLeft="1" tabSelected="1" topLeftCell="A4" workbookViewId="0">
      <selection activeCell="C22" sqref="C22"/>
    </sheetView>
  </sheetViews>
  <sheetFormatPr defaultRowHeight="15"/>
  <cols>
    <col min="3" max="3" width="31.7109375" customWidth="1"/>
    <col min="4" max="4" width="3.85546875" style="10" customWidth="1"/>
    <col min="6" max="6" width="29.140625" customWidth="1"/>
    <col min="7" max="7" width="3.85546875" style="13" customWidth="1"/>
    <col min="9" max="9" width="27.5703125" customWidth="1"/>
    <col min="11" max="11" width="38.140625" customWidth="1"/>
  </cols>
  <sheetData>
    <row r="8" spans="2:11" ht="15.75" thickBot="1"/>
    <row r="9" spans="2:11" ht="19.5" thickBot="1">
      <c r="B9" s="187" t="s">
        <v>73</v>
      </c>
      <c r="C9" s="188"/>
      <c r="D9" s="11"/>
      <c r="E9" s="142" t="s">
        <v>17</v>
      </c>
      <c r="F9" s="143"/>
      <c r="G9" s="11"/>
      <c r="H9" s="191" t="s">
        <v>74</v>
      </c>
      <c r="I9" s="192"/>
      <c r="J9" s="192"/>
      <c r="K9" s="161"/>
    </row>
    <row r="10" spans="2:11" ht="18.75" thickBot="1">
      <c r="B10" s="153" t="s">
        <v>1</v>
      </c>
      <c r="C10" s="14" t="str">
        <f t="array" ref="C10">IF(ROWS(ورقة2!$J$12:J12)&lt;=COUNTIF(ورقة2!$J$12:$J$41,$B$9),INDEX(ورقة2!$B$12:$B$41,SMALL(IF(ورقة2!$J$12:$J$41=$B$9,ROW(ورقة2!$A$12:$A$41)-ROW(ورقة2!$J$12)+1),ROW(1:1))),"")</f>
        <v>صالح محمد صالح بني مفلح</v>
      </c>
      <c r="D10" s="12"/>
      <c r="E10" s="144" t="s">
        <v>7</v>
      </c>
      <c r="F10" s="18"/>
      <c r="G10" s="12"/>
      <c r="H10" s="150" t="s">
        <v>11</v>
      </c>
      <c r="I10" s="203" t="str">
        <f t="array" ref="I10">IF(ROWS(ورقة2!$J$12:J12)&lt;=COUNTIF(ورقة2!$J$12:$J$41,$H$9),INDEX(ورقة2!$B$12:$B$41,SMALL(IF(ورقة2!$J$12:$J$41=$H$9,ROW(ورقة2!$A$12:$A$41)-ROW(ورقة2!$J$12)+1),ROW(1:1))),"")</f>
        <v>محمد صبحي سليم دويكات</v>
      </c>
      <c r="J10" s="139" t="s">
        <v>14</v>
      </c>
      <c r="K10" s="1" t="str">
        <f t="array" ref="K10">IF(ROWS(ورقة2!$J$12:J24)&lt;=COUNTIF(ورقة2!$J$12:$J$41,$H$9),INDEX(ورقة2!$B$12:$B$41,SMALL(IF(ورقة2!$J$12:$J$41=$H$9,ROW(ورقة2!$A$12:$A$41)-ROW(ورقة2!$J$12)+1),ROW(13:13))),"")</f>
        <v>سونا احمد اسعد قواريق</v>
      </c>
    </row>
    <row r="11" spans="2:11" ht="18.75" thickBot="1">
      <c r="B11" s="154"/>
      <c r="C11" s="14" t="str">
        <f t="array" ref="C11">IF(ROWS(ورقة2!$J$12:J13)&lt;=COUNTIF(ورقة2!$J$12:$J$41,$B$9),INDEX(ورقة2!$B$12:$B$41,SMALL(IF(ورقة2!$J$12:$J$41=$B$9,ROW(ورقة2!$A$12:$A$41)-ROW(ورقة2!$J$12)+1),ROW(2:2))),"")</f>
        <v>ناهده عبدالرؤوف احمد بني مفلح</v>
      </c>
      <c r="D11" s="12"/>
      <c r="E11" s="145"/>
      <c r="F11" s="19"/>
      <c r="G11" s="12"/>
      <c r="H11" s="151"/>
      <c r="I11" s="203" t="str">
        <f t="array" ref="I11">IF(ROWS(ورقة2!$J$12:J13)&lt;=COUNTIF(ورقة2!$J$12:$J$41,$H$9),INDEX(ورقة2!$B$12:$B$41,SMALL(IF(ورقة2!$J$12:$J$41=$H$9,ROW(ورقة2!$A$12:$A$41)-ROW(ورقة2!$J$12)+1),ROW(2:2))),"")</f>
        <v xml:space="preserve">فايز محمد موسى حمايل </v>
      </c>
      <c r="J11" s="140"/>
      <c r="K11" s="1" t="str">
        <f t="array" ref="K11">IF(ROWS(ورقة2!$J$12:J25)&lt;=COUNTIF(ورقة2!$J$12:$J$41,$H$9),INDEX(ورقة2!$B$12:$B$41,SMALL(IF(ورقة2!$J$12:$J$41=$H$9,ROW(ورقة2!$A$12:$A$41)-ROW(ورقة2!$J$12)+1),ROW(14:14))),"")</f>
        <v>وئام عثمان عزات قواريق</v>
      </c>
    </row>
    <row r="12" spans="2:11" ht="18.75" thickBot="1">
      <c r="B12" s="155" t="s">
        <v>2</v>
      </c>
      <c r="C12" s="14" t="str">
        <f t="array" ref="C12">IF(ROWS(ورقة2!$J$12:J14)&lt;=COUNTIF(ورقة2!$J$12:$J$41,$B$9),INDEX(ورقة2!$B$12:$B$41,SMALL(IF(ورقة2!$J$12:$J$41=$B$9,ROW(ورقة2!$A$12:$A$41)-ROW(ورقة2!$J$12)+1),ROW(3:3))),"")</f>
        <v>حسني عطا حسن معلا</v>
      </c>
      <c r="D12" s="12"/>
      <c r="E12" s="146"/>
      <c r="F12" s="20"/>
      <c r="G12" s="12"/>
      <c r="H12" s="151"/>
      <c r="I12" s="203" t="str">
        <f t="array" ref="I12">IF(ROWS(ورقة2!$J$12:J14)&lt;=COUNTIF(ورقة2!$J$12:$J$41,$H$9),INDEX(ورقة2!$B$12:$B$41,SMALL(IF(ورقة2!$J$12:$J$41=$H$9,ROW(ورقة2!$A$12:$A$41)-ROW(ورقة2!$J$12)+1),ROW(3:3))),"")</f>
        <v>الهام فايز محمد حمايل</v>
      </c>
      <c r="J12" s="140"/>
      <c r="K12" s="1" t="str">
        <f t="array" ref="K12">IF(ROWS(ورقة2!$J$12:J26)&lt;=COUNTIF(ورقة2!$J$12:$J$41,$H$9),INDEX(ورقة2!$B$12:$B$41,SMALL(IF(ورقة2!$J$12:$J$41=$H$9,ROW(ورقة2!$A$12:$A$41)-ROW(ورقة2!$J$12)+1),ROW(15:15))),"")</f>
        <v>احمد محمد حسن ابو بكر</v>
      </c>
    </row>
    <row r="13" spans="2:11" ht="18.75" thickBot="1">
      <c r="B13" s="156"/>
      <c r="C13" s="14" t="str">
        <f t="array" ref="C13">IF(ROWS(ورقة2!$J$12:J15)&lt;=COUNTIF(ورقة2!$J$12:$J$41,$B$9),INDEX(ورقة2!$B$12:$B$41,SMALL(IF(ورقة2!$J$12:$J$41=$B$9,ROW(ورقة2!$A$12:$A$41)-ROW(ورقة2!$J$12)+1),ROW(4:4))),"")</f>
        <v>ياسر عبدالكريم غصاب حمايل</v>
      </c>
      <c r="D13" s="12"/>
      <c r="E13" s="147" t="s">
        <v>8</v>
      </c>
      <c r="F13" s="21"/>
      <c r="G13" s="12"/>
      <c r="H13" s="152"/>
      <c r="I13" s="203" t="str">
        <f t="array" ref="I13">IF(ROWS(ورقة2!$J$12:J15)&lt;=COUNTIF(ورقة2!$J$12:$J$41,$H$9),INDEX(ورقة2!$B$12:$B$41,SMALL(IF(ورقة2!$J$12:$J$41=$H$9,ROW(ورقة2!$A$12:$A$41)-ROW(ورقة2!$J$12)+1),ROW(4:4))),"")</f>
        <v>عزيزة محمود موسى حمايل</v>
      </c>
      <c r="J13" s="141"/>
      <c r="K13" s="1" t="str">
        <f t="array" ref="K13">IF(ROWS(ورقة2!$J$12:J27)&lt;=COUNTIF(ورقة2!$J$12:$J$41,$H$9),INDEX(ورقة2!$B$12:$B$41,SMALL(IF(ورقة2!$J$12:$J$41=$H$9,ROW(ورقة2!$A$12:$A$41)-ROW(ورقة2!$J$12)+1),ROW(16:16))),"")</f>
        <v/>
      </c>
    </row>
    <row r="14" spans="2:11" ht="18.75" thickBot="1">
      <c r="B14" s="153" t="s">
        <v>3</v>
      </c>
      <c r="C14" s="14" t="str">
        <f t="array" ref="C14">IF(ROWS(ورقة2!$J$12:J16)&lt;=COUNTIF(ورقة2!$J$12:$J$41,$B$9),INDEX(ورقة2!$B$12:$B$41,SMALL(IF(ورقة2!$J$12:$J$41=$B$9,ROW(ورقة2!$A$12:$A$41)-ROW(ورقة2!$J$12)+1),ROW(5:5))),"")</f>
        <v xml:space="preserve">رجاء نافز فوزي حمايل </v>
      </c>
      <c r="D14" s="12"/>
      <c r="E14" s="148"/>
      <c r="F14" s="22"/>
      <c r="G14" s="12"/>
      <c r="H14" s="150" t="s">
        <v>12</v>
      </c>
      <c r="I14" s="203" t="str">
        <f t="array" ref="I14">IF(ROWS(ورقة2!$J$12:J16)&lt;=COUNTIF(ورقة2!$J$12:$J$41,$H$9),INDEX(ورقة2!$B$12:$B$41,SMALL(IF(ورقة2!$J$12:$J$41=$H$9,ROW(ورقة2!$A$12:$A$41)-ROW(ورقة2!$J$12)+1),ROW(5:5))),"")</f>
        <v>ماجد فايز محمد حمايل</v>
      </c>
      <c r="J14" s="139" t="s">
        <v>15</v>
      </c>
      <c r="K14" s="1" t="str">
        <f t="array" ref="K14">IF(ROWS(ورقة2!$J$12:J28)&lt;=COUNTIF(ورقة2!$J$12:$J$41,$H$9),INDEX(ورقة2!$B$12:$B$41,SMALL(IF(ورقة2!$J$12:$J$41=$H$9,ROW(ورقة2!$A$12:$A$41)-ROW(ورقة2!$J$12)+1),ROW(17:17))),"")</f>
        <v/>
      </c>
    </row>
    <row r="15" spans="2:11" ht="18.75" thickBot="1">
      <c r="B15" s="154"/>
      <c r="C15" s="14" t="str">
        <f t="array" ref="C15">IF(ROWS(ورقة2!$J$12:J17)&lt;=COUNTIF(ورقة2!$J$12:$J$41,$B$9),INDEX(ورقة2!$B$12:$B$41,SMALL(IF(ورقة2!$J$12:$J$41=$B$9,ROW(ورقة2!$A$12:$A$41)-ROW(ورقة2!$J$12)+1),ROW(6:6))),"")</f>
        <v>وليد ابراهيم نجم ضميدي</v>
      </c>
      <c r="D15" s="12"/>
      <c r="E15" s="149"/>
      <c r="F15" s="23"/>
      <c r="G15" s="12"/>
      <c r="H15" s="151"/>
      <c r="I15" s="203" t="str">
        <f t="array" ref="I15">IF(ROWS(ورقة2!$J$12:J17)&lt;=COUNTIF(ورقة2!$J$12:$J$41,$H$9),INDEX(ورقة2!$B$12:$B$41,SMALL(IF(ورقة2!$J$12:$J$41=$H$9,ROW(ورقة2!$A$12:$A$41)-ROW(ورقة2!$J$12)+1),ROW(6:6))),"")</f>
        <v>مصطفى احمد خريوش حمايل</v>
      </c>
      <c r="J15" s="140"/>
      <c r="K15" s="1" t="str">
        <f t="array" ref="K15">IF(ROWS(ورقة2!$J$12:J29)&lt;=COUNTIF(ورقة2!$J$12:$J$41,$H$9),INDEX(ورقة2!$B$12:$B$41,SMALL(IF(ورقة2!$J$12:$J$41=$H$9,ROW(ورقة2!$A$12:$A$41)-ROW(ورقة2!$J$12)+1),ROW(18:18))),"")</f>
        <v/>
      </c>
    </row>
    <row r="16" spans="2:11" ht="18.75" thickBot="1">
      <c r="B16" s="155" t="s">
        <v>4</v>
      </c>
      <c r="C16" s="14" t="str">
        <f t="array" ref="C16">IF(ROWS(ورقة2!$J$12:J18)&lt;=COUNTIF(ورقة2!$J$12:$J$41,$B$9),INDEX(ورقة2!$B$12:$B$41,SMALL(IF(ورقة2!$J$12:$J$41=$B$9,ROW(ورقة2!$A$12:$A$41)-ROW(ورقة2!$J$12)+1),ROW(7:7))),"")</f>
        <v xml:space="preserve">كوثر محمود محمد ضميدي </v>
      </c>
      <c r="D16" s="12"/>
      <c r="E16" s="144" t="s">
        <v>9</v>
      </c>
      <c r="F16" s="18"/>
      <c r="G16" s="12"/>
      <c r="H16" s="151"/>
      <c r="I16" s="203" t="str">
        <f t="array" ref="I16">IF(ROWS(ورقة2!$J$12:J18)&lt;=COUNTIF(ورقة2!$J$12:$J$41,$H$9),INDEX(ورقة2!$B$12:$B$41,SMALL(IF(ورقة2!$J$12:$J$41=$H$9,ROW(ورقة2!$A$12:$A$41)-ROW(ورقة2!$J$12)+1),ROW(7:7))),"")</f>
        <v xml:space="preserve">ختام احمد خريويش معلا </v>
      </c>
      <c r="J16" s="140"/>
      <c r="K16" s="1" t="str">
        <f t="array" ref="K16">IF(ROWS(ورقة2!$J$12:J30)&lt;=COUNTIF(ورقة2!$J$12:$J$41,$H$9),INDEX(ورقة2!$B$12:$B$41,SMALL(IF(ورقة2!$J$12:$J$41=$H$9,ROW(ورقة2!$A$12:$A$41)-ROW(ورقة2!$J$12)+1),ROW(19:19))),"")</f>
        <v/>
      </c>
    </row>
    <row r="17" spans="2:11" ht="18.75" thickBot="1">
      <c r="B17" s="156"/>
      <c r="C17" s="14" t="str">
        <f t="array" ref="C17">IF(ROWS(ورقة2!$J$12:J19)&lt;=COUNTIF(ورقة2!$J$12:$J$41,$B$9),INDEX(ورقة2!$B$12:$B$41,SMALL(IF(ورقة2!$J$12:$J$41=$B$9,ROW(ورقة2!$A$12:$A$41)-ROW(ورقة2!$J$12)+1),ROW(8:8))),"")</f>
        <v xml:space="preserve">سعاد احمد محمد حمايل </v>
      </c>
      <c r="D17" s="12"/>
      <c r="E17" s="145"/>
      <c r="F17" s="19"/>
      <c r="G17" s="12"/>
      <c r="H17" s="152"/>
      <c r="I17" s="203" t="str">
        <f t="array" ref="I17">IF(ROWS(ورقة2!$J$12:J19)&lt;=COUNTIF(ورقة2!$J$12:$J$41,$H$9),INDEX(ورقة2!$B$12:$B$41,SMALL(IF(ورقة2!$J$12:$J$41=$H$9,ROW(ورقة2!$A$12:$A$41)-ROW(ورقة2!$J$12)+1),ROW(8:8))),"")</f>
        <v xml:space="preserve">هناء احمد خريويش دويكات </v>
      </c>
      <c r="J17" s="141"/>
      <c r="K17" s="1" t="str">
        <f t="array" ref="K17">IF(ROWS(ورقة2!$J$12:J31)&lt;=COUNTIF(ورقة2!$J$12:$J$41,$H$9),INDEX(ورقة2!$B$12:$B$41,SMALL(IF(ورقة2!$J$12:$J$41=$H$9,ROW(ورقة2!$A$12:$A$41)-ROW(ورقة2!$J$12)+1),ROW(20:20))),"")</f>
        <v/>
      </c>
    </row>
    <row r="18" spans="2:11" ht="18.75" thickBot="1">
      <c r="B18" s="153" t="s">
        <v>5</v>
      </c>
      <c r="C18" s="14" t="str">
        <f t="array" ref="C18">IF(ROWS(ورقة2!$J$12:J20)&lt;=COUNTIF(ورقة2!$J$12:$J$41,$B$9),INDEX(ورقة2!$B$12:$B$41,SMALL(IF(ورقة2!$J$12:$J$41=$B$9,ROW(ورقة2!$A$12:$A$41)-ROW(ورقة2!$J$12)+1),ROW(9:9))),"")</f>
        <v/>
      </c>
      <c r="D18" s="12"/>
      <c r="E18" s="146"/>
      <c r="F18" s="20"/>
      <c r="G18" s="12"/>
      <c r="H18" s="150" t="s">
        <v>13</v>
      </c>
      <c r="I18" s="203" t="str">
        <f t="array" ref="I18">IF(ROWS(ورقة2!$J$12:J20)&lt;=COUNTIF(ورقة2!$J$12:$J$41,$H$9),INDEX(ورقة2!$B$12:$B$41,SMALL(IF(ورقة2!$J$12:$J$41=$H$9,ROW(ورقة2!$A$12:$A$41)-ROW(ورقة2!$J$12)+1),ROW(9:9))),"")</f>
        <v xml:space="preserve">عدي فايز لطفي دويكات </v>
      </c>
      <c r="J18" s="139" t="s">
        <v>16</v>
      </c>
      <c r="K18" s="1" t="str">
        <f t="array" ref="K18">IF(ROWS(ورقة2!$J$12:J32)&lt;=COUNTIF(ورقة2!$J$12:$J$41,$H$9),INDEX(ورقة2!$B$12:$B$41,SMALL(IF(ورقة2!$J$12:$J$41=$H$9,ROW(ورقة2!$A$12:$A$41)-ROW(ورقة2!$J$12)+1),ROW(21:21))),"")</f>
        <v/>
      </c>
    </row>
    <row r="19" spans="2:11" ht="18.75" thickBot="1">
      <c r="B19" s="154"/>
      <c r="C19" s="14" t="str">
        <f t="array" ref="C19">IF(ROWS(ورقة2!$J$12:J21)&lt;=COUNTIF(ورقة2!$J$12:$J$41,$B$9),INDEX(ورقة2!$B$12:$B$41,SMALL(IF(ورقة2!$J$12:$J$41=$B$9,ROW(ورقة2!$A$12:$A$41)-ROW(ورقة2!$J$12)+1),ROW(10:10))),"")</f>
        <v/>
      </c>
      <c r="D19" s="12"/>
      <c r="E19" s="147" t="s">
        <v>10</v>
      </c>
      <c r="F19" s="21"/>
      <c r="G19" s="12"/>
      <c r="H19" s="151"/>
      <c r="I19" s="203" t="str">
        <f t="array" ref="I19">IF(ROWS(ورقة2!$J$12:J21)&lt;=COUNTIF(ورقة2!$J$12:$J$41,$H$9),INDEX(ورقة2!$B$12:$B$41,SMALL(IF(ورقة2!$J$12:$J$41=$H$9,ROW(ورقة2!$A$12:$A$41)-ROW(ورقة2!$J$12)+1),ROW(10:10))),"")</f>
        <v>مادبا ابو ايمن</v>
      </c>
      <c r="J19" s="140"/>
      <c r="K19" s="1" t="str">
        <f t="array" ref="K19">IF(ROWS(ورقة2!$J$12:J33)&lt;=COUNTIF(ورقة2!$J$12:$J$41,$H$9),INDEX(ورقة2!$B$12:$B$41,SMALL(IF(ورقة2!$J$12:$J$41=$H$9,ROW(ورقة2!$A$12:$A$41)-ROW(ورقة2!$J$12)+1),ROW(22:22))),"")</f>
        <v/>
      </c>
    </row>
    <row r="20" spans="2:11" ht="18.75" thickBot="1">
      <c r="B20" s="155" t="s">
        <v>6</v>
      </c>
      <c r="C20" s="14" t="str">
        <f t="array" ref="C20">IF(ROWS(ورقة2!$J$12:J22)&lt;=COUNTIF(ورقة2!$J$12:$J$41,$B$9),INDEX(ورقة2!$B$12:$B$41,SMALL(IF(ورقة2!$J$12:$J$41=$B$9,ROW(ورقة2!$A$12:$A$41)-ROW(ورقة2!$J$12)+1),ROW(11:11))),"")</f>
        <v/>
      </c>
      <c r="D20" s="12"/>
      <c r="E20" s="148"/>
      <c r="F20" s="22"/>
      <c r="G20" s="12"/>
      <c r="H20" s="151"/>
      <c r="I20" s="203" t="str">
        <f t="array" ref="I20">IF(ROWS(ورقة2!$J$12:J22)&lt;=COUNTIF(ورقة2!$J$12:$J$41,$H$9),INDEX(ورقة2!$B$12:$B$41,SMALL(IF(ورقة2!$J$12:$J$41=$H$9,ROW(ورقة2!$A$12:$A$41)-ROW(ورقة2!$J$12)+1),ROW(11:11))),"")</f>
        <v>معتز عثمان عزات قواريق</v>
      </c>
      <c r="J20" s="140"/>
      <c r="K20" s="1" t="str">
        <f t="array" ref="K20">IF(ROWS(ورقة2!$J$12:J34)&lt;=COUNTIF(ورقة2!$J$12:$J$41,$H$9),INDEX(ورقة2!$B$12:$B$41,SMALL(IF(ورقة2!$J$12:$J$41=$H$9,ROW(ورقة2!$A$12:$A$41)-ROW(ورقة2!$J$12)+1),ROW(23:23))),"")</f>
        <v/>
      </c>
    </row>
    <row r="21" spans="2:11" ht="18.75" thickBot="1">
      <c r="B21" s="156"/>
      <c r="C21" s="14" t="str">
        <f t="array" ref="C21">IF(ROWS(ورقة2!$J$12:J23)&lt;=COUNTIF(ورقة2!$J$12:$J$41,$B$9),INDEX(ورقة2!$B$12:$B$41,SMALL(IF(ورقة2!$J$12:$J$41=$B$9,ROW(ورقة2!$A$12:$A$41)-ROW(ورقة2!$J$12)+1),ROW(12:12))),"")</f>
        <v/>
      </c>
      <c r="D21" s="12"/>
      <c r="E21" s="149"/>
      <c r="F21" s="23"/>
      <c r="G21" s="12"/>
      <c r="H21" s="152"/>
      <c r="I21" s="203" t="str">
        <f t="array" ref="I21">IF(ROWS(ورقة2!$J$12:J23)&lt;=COUNTIF(ورقة2!$J$12:$J$41,$H$9),INDEX(ورقة2!$B$12:$B$41,SMALL(IF(ورقة2!$J$12:$J$41=$H$9,ROW(ورقة2!$A$12:$A$41)-ROW(ورقة2!$J$12)+1),ROW(12:12))),"")</f>
        <v>ايناس محمود عوض عواد</v>
      </c>
      <c r="J21" s="141"/>
      <c r="K21" s="1" t="str">
        <f t="array" ref="K21">IF(ROWS(ورقة2!$J$12:J35)&lt;=COUNTIF(ورقة2!$J$12:$J$41,$H$9),INDEX(ورقة2!$B$12:$B$41,SMALL(IF(ورقة2!$J$12:$J$41=$H$9,ROW(ورقة2!$A$12:$A$41)-ROW(ورقة2!$J$12)+1),ROW(24:24))),"")</f>
        <v/>
      </c>
    </row>
    <row r="22" spans="2:11">
      <c r="D22" s="13"/>
    </row>
  </sheetData>
  <mergeCells count="19">
    <mergeCell ref="B9:C9"/>
    <mergeCell ref="E10:E12"/>
    <mergeCell ref="E13:E15"/>
    <mergeCell ref="E16:E18"/>
    <mergeCell ref="E19:E21"/>
    <mergeCell ref="B10:B11"/>
    <mergeCell ref="B12:B13"/>
    <mergeCell ref="B14:B15"/>
    <mergeCell ref="B16:B17"/>
    <mergeCell ref="B18:B19"/>
    <mergeCell ref="B20:B21"/>
    <mergeCell ref="J10:J13"/>
    <mergeCell ref="J14:J17"/>
    <mergeCell ref="J18:J21"/>
    <mergeCell ref="E9:F9"/>
    <mergeCell ref="H9:K9"/>
    <mergeCell ref="H10:H13"/>
    <mergeCell ref="H14:H17"/>
    <mergeCell ref="H18:H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rightToLeft="1" workbookViewId="0">
      <selection activeCell="J12" sqref="J12"/>
    </sheetView>
  </sheetViews>
  <sheetFormatPr defaultRowHeight="15"/>
  <cols>
    <col min="1" max="1" width="14.85546875" customWidth="1"/>
    <col min="2" max="2" width="17.42578125" customWidth="1"/>
    <col min="3" max="3" width="7.140625" customWidth="1"/>
    <col min="4" max="4" width="14.28515625" customWidth="1"/>
    <col min="6" max="6" width="14.7109375" customWidth="1"/>
    <col min="7" max="7" width="12.140625" customWidth="1"/>
    <col min="8" max="8" width="13.42578125" customWidth="1"/>
    <col min="9" max="9" width="9.7109375" customWidth="1"/>
    <col min="10" max="10" width="13.42578125" customWidth="1"/>
  </cols>
  <sheetData>
    <row r="1" spans="1:12" ht="27" thickBot="1">
      <c r="A1" s="27"/>
      <c r="B1" s="28"/>
      <c r="C1" s="28"/>
      <c r="D1" s="29"/>
      <c r="E1" s="29"/>
      <c r="F1" s="29"/>
      <c r="G1" s="29"/>
      <c r="H1" s="29"/>
      <c r="I1" s="30"/>
      <c r="J1" s="31"/>
      <c r="K1" s="31"/>
      <c r="L1" s="32"/>
    </row>
    <row r="2" spans="1:12" ht="15.75" thickBot="1">
      <c r="A2" s="33"/>
      <c r="B2" s="34"/>
      <c r="C2" s="35"/>
      <c r="D2" s="33"/>
      <c r="E2" s="33"/>
      <c r="F2" s="33"/>
      <c r="G2" s="33"/>
      <c r="H2" s="36"/>
      <c r="I2" s="33"/>
      <c r="J2" s="33"/>
      <c r="K2" s="33"/>
      <c r="L2" s="33"/>
    </row>
    <row r="3" spans="1:12" ht="21.75" thickBot="1">
      <c r="A3" s="37"/>
      <c r="B3" s="38"/>
      <c r="C3" s="193" t="s">
        <v>19</v>
      </c>
      <c r="D3" s="193"/>
      <c r="E3" s="39"/>
      <c r="F3" s="194" t="s">
        <v>20</v>
      </c>
      <c r="G3" s="195"/>
      <c r="H3" s="40"/>
      <c r="I3" s="39"/>
      <c r="J3" s="39"/>
      <c r="K3" s="39"/>
      <c r="L3" s="41"/>
    </row>
    <row r="4" spans="1:12" ht="22.5" thickTop="1" thickBot="1">
      <c r="A4" s="42"/>
      <c r="B4" s="38"/>
      <c r="C4" s="193"/>
      <c r="D4" s="193"/>
      <c r="E4" s="43"/>
      <c r="F4" s="196" t="str">
        <f>IFERROR(INDEX([1]البيانات!$A$2:$A$320,MATCH($B$9,[1]البيانات!$B$2:$B$320,0)),"")</f>
        <v/>
      </c>
      <c r="G4" s="197"/>
      <c r="H4" s="44"/>
      <c r="I4" s="43"/>
      <c r="J4" s="43"/>
      <c r="K4" s="43"/>
      <c r="L4" s="45"/>
    </row>
    <row r="5" spans="1:12" ht="20.25" thickTop="1" thickBot="1">
      <c r="A5" s="46"/>
      <c r="B5" s="47"/>
      <c r="C5" s="48"/>
      <c r="D5" s="37"/>
      <c r="E5" s="37"/>
      <c r="F5" s="43"/>
      <c r="G5" s="43"/>
      <c r="H5" s="44"/>
      <c r="I5" s="43"/>
      <c r="J5" s="43"/>
      <c r="K5" s="43"/>
      <c r="L5" s="45"/>
    </row>
    <row r="6" spans="1:12" ht="27" thickBot="1">
      <c r="A6" s="49" t="s">
        <v>21</v>
      </c>
      <c r="B6" s="50" t="s">
        <v>42</v>
      </c>
      <c r="C6" s="51"/>
      <c r="D6" s="52" t="s">
        <v>22</v>
      </c>
      <c r="E6" s="53"/>
      <c r="F6" s="198" t="str">
        <f>IFERROR(VLOOKUP(F4,[1]البيانات!$A$1:$C$6,3,0),"")</f>
        <v/>
      </c>
      <c r="G6" s="199"/>
      <c r="H6" s="54"/>
      <c r="I6" s="178" t="s">
        <v>23</v>
      </c>
      <c r="J6" s="179"/>
      <c r="K6" s="179"/>
      <c r="L6" s="180"/>
    </row>
    <row r="7" spans="1:12" ht="24.75" thickTop="1" thickBot="1">
      <c r="A7" s="55"/>
      <c r="B7" s="56"/>
      <c r="C7" s="51"/>
      <c r="D7" s="52" t="s">
        <v>24</v>
      </c>
      <c r="E7" s="57"/>
      <c r="F7" s="181"/>
      <c r="G7" s="181"/>
      <c r="H7" s="54"/>
      <c r="I7" s="182"/>
      <c r="J7" s="182"/>
      <c r="K7" s="182"/>
      <c r="L7" s="183"/>
    </row>
    <row r="8" spans="1:12" ht="24.75" thickTop="1" thickBot="1">
      <c r="A8" s="49" t="s">
        <v>25</v>
      </c>
      <c r="B8" s="58" t="str">
        <f>IFERROR(IF(VLOOKUP(F4,[1]البيانات!$A$1:$D$6,4,0)="","",VLOOKUP(F4,[1]البيانات!$A$1:$D$6,4,0)),"")</f>
        <v/>
      </c>
      <c r="C8" s="59"/>
      <c r="D8" s="52" t="s">
        <v>26</v>
      </c>
      <c r="E8" s="60"/>
      <c r="F8" s="184" t="str">
        <f>IFERROR(VLOOKUP(F4,[1]البيانات!$A$1:$E$6,5,0),"")</f>
        <v/>
      </c>
      <c r="G8" s="185"/>
      <c r="H8" s="61"/>
      <c r="I8" s="178" t="s">
        <v>27</v>
      </c>
      <c r="J8" s="180"/>
      <c r="K8" s="186"/>
      <c r="L8" s="180"/>
    </row>
    <row r="9" spans="1:12">
      <c r="A9" s="33"/>
      <c r="B9" s="34"/>
      <c r="C9" s="35"/>
      <c r="D9" s="33"/>
      <c r="E9" s="33"/>
      <c r="F9" s="33"/>
      <c r="G9" s="33"/>
      <c r="H9" s="36"/>
      <c r="I9" s="33"/>
      <c r="J9" s="33"/>
      <c r="K9" s="33"/>
      <c r="L9" s="33"/>
    </row>
    <row r="10" spans="1:12" ht="15.75" thickBot="1">
      <c r="A10" s="33"/>
      <c r="B10" s="34"/>
      <c r="C10" s="35"/>
      <c r="D10" s="33"/>
      <c r="E10" s="33"/>
      <c r="F10" s="33"/>
      <c r="G10" s="33"/>
      <c r="H10" s="36"/>
      <c r="I10" s="33"/>
      <c r="J10" s="33"/>
      <c r="K10" s="33"/>
      <c r="L10" s="33"/>
    </row>
    <row r="11" spans="1:12" ht="20.25" thickTop="1" thickBot="1">
      <c r="A11" s="62" t="s">
        <v>28</v>
      </c>
      <c r="B11" s="63" t="s">
        <v>29</v>
      </c>
      <c r="C11" s="64" t="s">
        <v>30</v>
      </c>
      <c r="D11" s="65" t="s">
        <v>31</v>
      </c>
      <c r="E11" s="65" t="s">
        <v>32</v>
      </c>
      <c r="F11" s="65" t="s">
        <v>33</v>
      </c>
      <c r="G11" s="65" t="s">
        <v>34</v>
      </c>
      <c r="H11" s="66" t="s">
        <v>35</v>
      </c>
      <c r="I11" s="67" t="s">
        <v>36</v>
      </c>
      <c r="J11" s="67" t="s">
        <v>37</v>
      </c>
      <c r="K11" s="67" t="s">
        <v>38</v>
      </c>
      <c r="L11" s="68" t="s">
        <v>39</v>
      </c>
    </row>
    <row r="12" spans="1:12">
      <c r="A12" s="81">
        <v>1</v>
      </c>
      <c r="B12" s="101" t="s">
        <v>43</v>
      </c>
      <c r="C12" s="90" t="s">
        <v>40</v>
      </c>
      <c r="D12" s="91"/>
      <c r="E12" s="102"/>
      <c r="F12" s="92"/>
      <c r="G12" s="91"/>
      <c r="H12" s="91"/>
      <c r="I12" s="90"/>
      <c r="J12" s="103" t="s">
        <v>74</v>
      </c>
      <c r="K12" s="69">
        <v>2000</v>
      </c>
      <c r="L12" s="70">
        <v>3000</v>
      </c>
    </row>
    <row r="13" spans="1:12">
      <c r="A13" s="81">
        <v>2</v>
      </c>
      <c r="B13" s="82" t="s">
        <v>44</v>
      </c>
      <c r="C13" s="77" t="s">
        <v>45</v>
      </c>
      <c r="D13" s="78"/>
      <c r="E13" s="79"/>
      <c r="F13" s="79"/>
      <c r="G13" s="77"/>
      <c r="H13" s="77"/>
      <c r="I13" s="80"/>
      <c r="J13" s="88" t="s">
        <v>81</v>
      </c>
      <c r="K13" s="71"/>
      <c r="L13" s="72"/>
    </row>
    <row r="14" spans="1:12">
      <c r="A14" s="81">
        <v>3</v>
      </c>
      <c r="B14" s="80" t="s">
        <v>46</v>
      </c>
      <c r="C14" s="77" t="s">
        <v>45</v>
      </c>
      <c r="D14" s="78"/>
      <c r="E14" s="79"/>
      <c r="F14" s="79"/>
      <c r="G14" s="78"/>
      <c r="H14" s="78"/>
      <c r="I14" s="80"/>
      <c r="J14" s="88" t="s">
        <v>81</v>
      </c>
      <c r="K14" s="71"/>
      <c r="L14" s="72"/>
    </row>
    <row r="15" spans="1:12">
      <c r="A15" s="81">
        <v>4</v>
      </c>
      <c r="B15" s="124" t="s">
        <v>47</v>
      </c>
      <c r="C15" s="125" t="s">
        <v>40</v>
      </c>
      <c r="D15" s="126"/>
      <c r="E15" s="127"/>
      <c r="F15" s="127"/>
      <c r="G15" s="126"/>
      <c r="H15" s="126"/>
      <c r="I15" s="124"/>
      <c r="J15" s="103" t="s">
        <v>74</v>
      </c>
      <c r="K15" s="71"/>
      <c r="L15" s="72"/>
    </row>
    <row r="16" spans="1:12">
      <c r="A16" s="81">
        <v>5</v>
      </c>
      <c r="B16" s="124" t="s">
        <v>48</v>
      </c>
      <c r="C16" s="125" t="s">
        <v>45</v>
      </c>
      <c r="D16" s="126"/>
      <c r="E16" s="127"/>
      <c r="F16" s="127"/>
      <c r="G16" s="125"/>
      <c r="H16" s="125"/>
      <c r="I16" s="124"/>
      <c r="J16" s="103" t="s">
        <v>74</v>
      </c>
      <c r="K16" s="71"/>
      <c r="L16" s="72"/>
    </row>
    <row r="17" spans="1:12">
      <c r="A17" s="81">
        <v>6</v>
      </c>
      <c r="B17" s="128" t="s">
        <v>49</v>
      </c>
      <c r="C17" s="125" t="s">
        <v>45</v>
      </c>
      <c r="D17" s="126"/>
      <c r="E17" s="127"/>
      <c r="F17" s="127"/>
      <c r="G17" s="126"/>
      <c r="H17" s="126"/>
      <c r="I17" s="124"/>
      <c r="J17" s="103" t="s">
        <v>74</v>
      </c>
      <c r="K17" s="71"/>
      <c r="L17" s="72"/>
    </row>
    <row r="18" spans="1:12">
      <c r="A18" s="81">
        <v>7</v>
      </c>
      <c r="B18" s="124" t="s">
        <v>50</v>
      </c>
      <c r="C18" s="125" t="s">
        <v>40</v>
      </c>
      <c r="D18" s="126"/>
      <c r="E18" s="127"/>
      <c r="F18" s="127"/>
      <c r="G18" s="125"/>
      <c r="H18" s="125"/>
      <c r="I18" s="124"/>
      <c r="J18" s="103" t="s">
        <v>74</v>
      </c>
      <c r="K18" s="71"/>
      <c r="L18" s="72"/>
    </row>
    <row r="19" spans="1:12">
      <c r="A19" s="81">
        <v>8</v>
      </c>
      <c r="B19" s="117" t="s">
        <v>51</v>
      </c>
      <c r="C19" s="118" t="s">
        <v>40</v>
      </c>
      <c r="D19" s="119"/>
      <c r="E19" s="120"/>
      <c r="F19" s="120"/>
      <c r="G19" s="118"/>
      <c r="H19" s="118"/>
      <c r="I19" s="121"/>
      <c r="J19" s="122" t="s">
        <v>73</v>
      </c>
      <c r="K19" s="71"/>
      <c r="L19" s="72"/>
    </row>
    <row r="20" spans="1:12" ht="14.25" customHeight="1">
      <c r="A20" s="81">
        <v>9</v>
      </c>
      <c r="B20" s="123" t="s">
        <v>52</v>
      </c>
      <c r="C20" s="118" t="s">
        <v>45</v>
      </c>
      <c r="D20" s="119"/>
      <c r="E20" s="120"/>
      <c r="F20" s="120"/>
      <c r="G20" s="118"/>
      <c r="H20" s="118"/>
      <c r="I20" s="121"/>
      <c r="J20" s="122" t="s">
        <v>73</v>
      </c>
      <c r="K20" s="71"/>
      <c r="L20" s="72"/>
    </row>
    <row r="21" spans="1:12">
      <c r="A21" s="81">
        <v>10</v>
      </c>
      <c r="B21" s="80" t="s">
        <v>53</v>
      </c>
      <c r="C21" s="77" t="s">
        <v>45</v>
      </c>
      <c r="D21" s="78"/>
      <c r="E21" s="79"/>
      <c r="F21" s="79"/>
      <c r="G21" s="77"/>
      <c r="H21" s="77"/>
      <c r="I21" s="80"/>
      <c r="J21" s="71" t="s">
        <v>81</v>
      </c>
      <c r="K21" s="71"/>
      <c r="L21" s="72"/>
    </row>
    <row r="22" spans="1:12">
      <c r="A22" s="81">
        <v>11</v>
      </c>
      <c r="B22" s="80" t="s">
        <v>54</v>
      </c>
      <c r="C22" s="77" t="s">
        <v>45</v>
      </c>
      <c r="D22" s="78"/>
      <c r="E22" s="79"/>
      <c r="F22" s="79"/>
      <c r="G22" s="77"/>
      <c r="H22" s="77"/>
      <c r="I22" s="80"/>
      <c r="J22" s="71" t="s">
        <v>81</v>
      </c>
      <c r="K22" s="71"/>
      <c r="L22" s="72"/>
    </row>
    <row r="23" spans="1:12">
      <c r="A23" s="81">
        <v>12</v>
      </c>
      <c r="B23" s="93" t="s">
        <v>55</v>
      </c>
      <c r="C23" s="94" t="s">
        <v>40</v>
      </c>
      <c r="D23" s="95"/>
      <c r="E23" s="96"/>
      <c r="F23" s="96"/>
      <c r="G23" s="95"/>
      <c r="H23" s="95"/>
      <c r="I23" s="93"/>
      <c r="J23" s="122" t="s">
        <v>73</v>
      </c>
      <c r="K23" s="71"/>
      <c r="L23" s="72"/>
    </row>
    <row r="24" spans="1:12" ht="13.5" customHeight="1">
      <c r="A24" s="81">
        <v>13</v>
      </c>
      <c r="B24" s="97" t="s">
        <v>56</v>
      </c>
      <c r="C24" s="98" t="s">
        <v>40</v>
      </c>
      <c r="D24" s="99"/>
      <c r="E24" s="100"/>
      <c r="F24" s="100"/>
      <c r="G24" s="99"/>
      <c r="H24" s="99"/>
      <c r="I24" s="97"/>
      <c r="J24" s="103" t="s">
        <v>74</v>
      </c>
      <c r="K24" s="71"/>
      <c r="L24" s="72"/>
    </row>
    <row r="25" spans="1:12">
      <c r="A25" s="81">
        <v>14</v>
      </c>
      <c r="B25" s="97" t="s">
        <v>57</v>
      </c>
      <c r="C25" s="98" t="s">
        <v>45</v>
      </c>
      <c r="D25" s="99"/>
      <c r="E25" s="100"/>
      <c r="F25" s="100"/>
      <c r="G25" s="99"/>
      <c r="H25" s="99"/>
      <c r="I25" s="97"/>
      <c r="J25" s="103" t="s">
        <v>74</v>
      </c>
      <c r="K25" s="71"/>
      <c r="L25" s="72"/>
    </row>
    <row r="26" spans="1:12" ht="17.25" customHeight="1">
      <c r="A26" s="81">
        <v>15</v>
      </c>
      <c r="B26" s="97" t="s">
        <v>58</v>
      </c>
      <c r="C26" s="98" t="s">
        <v>59</v>
      </c>
      <c r="D26" s="99"/>
      <c r="E26" s="100"/>
      <c r="F26" s="100"/>
      <c r="G26" s="99"/>
      <c r="H26" s="99"/>
      <c r="I26" s="97"/>
      <c r="J26" s="103" t="s">
        <v>74</v>
      </c>
      <c r="K26" s="71"/>
      <c r="L26" s="72"/>
    </row>
    <row r="27" spans="1:12">
      <c r="A27" s="81">
        <v>16</v>
      </c>
      <c r="B27" s="89" t="s">
        <v>60</v>
      </c>
      <c r="C27" s="90" t="s">
        <v>40</v>
      </c>
      <c r="D27" s="91"/>
      <c r="E27" s="92"/>
      <c r="F27" s="92"/>
      <c r="G27" s="90"/>
      <c r="H27" s="90"/>
      <c r="I27" s="89"/>
      <c r="J27" s="103" t="s">
        <v>74</v>
      </c>
      <c r="K27" s="71"/>
      <c r="L27" s="72"/>
    </row>
    <row r="28" spans="1:12" ht="16.5" customHeight="1">
      <c r="A28" s="81">
        <v>17</v>
      </c>
      <c r="B28" s="104" t="s">
        <v>61</v>
      </c>
      <c r="C28" s="105" t="s">
        <v>40</v>
      </c>
      <c r="D28" s="106"/>
      <c r="E28" s="107"/>
      <c r="F28" s="107"/>
      <c r="G28" s="105"/>
      <c r="H28" s="105"/>
      <c r="I28" s="104"/>
      <c r="J28" s="122" t="s">
        <v>73</v>
      </c>
      <c r="K28" s="71"/>
      <c r="L28" s="72"/>
    </row>
    <row r="29" spans="1:12">
      <c r="A29" s="81">
        <v>18</v>
      </c>
      <c r="B29" s="104" t="s">
        <v>62</v>
      </c>
      <c r="C29" s="105" t="s">
        <v>45</v>
      </c>
      <c r="D29" s="106"/>
      <c r="E29" s="107"/>
      <c r="F29" s="107"/>
      <c r="G29" s="105"/>
      <c r="H29" s="105"/>
      <c r="I29" s="104"/>
      <c r="J29" s="122" t="s">
        <v>73</v>
      </c>
      <c r="K29" s="71"/>
      <c r="L29" s="72"/>
    </row>
    <row r="30" spans="1:12">
      <c r="A30" s="81">
        <v>19</v>
      </c>
      <c r="B30" s="80" t="s">
        <v>63</v>
      </c>
      <c r="C30" s="77" t="s">
        <v>45</v>
      </c>
      <c r="D30" s="78"/>
      <c r="E30" s="79"/>
      <c r="F30" s="79"/>
      <c r="G30" s="77"/>
      <c r="H30" s="77"/>
      <c r="I30" s="80"/>
      <c r="J30" s="88" t="s">
        <v>81</v>
      </c>
      <c r="K30" s="71"/>
      <c r="L30" s="72"/>
    </row>
    <row r="31" spans="1:12">
      <c r="A31" s="81">
        <v>20</v>
      </c>
      <c r="B31" s="89" t="s">
        <v>64</v>
      </c>
      <c r="C31" s="90" t="s">
        <v>40</v>
      </c>
      <c r="D31" s="91"/>
      <c r="E31" s="92"/>
      <c r="F31" s="92"/>
      <c r="G31" s="90"/>
      <c r="H31" s="90"/>
      <c r="I31" s="89"/>
      <c r="J31" s="103" t="s">
        <v>74</v>
      </c>
      <c r="K31" s="71"/>
      <c r="L31" s="72"/>
    </row>
    <row r="32" spans="1:12">
      <c r="A32" s="81">
        <v>21</v>
      </c>
      <c r="B32" s="112" t="s">
        <v>65</v>
      </c>
      <c r="C32" s="113" t="s">
        <v>40</v>
      </c>
      <c r="D32" s="114"/>
      <c r="E32" s="115"/>
      <c r="F32" s="115"/>
      <c r="G32" s="114"/>
      <c r="H32" s="114"/>
      <c r="I32" s="116"/>
      <c r="J32" s="103" t="s">
        <v>74</v>
      </c>
      <c r="K32" s="71"/>
      <c r="L32" s="72"/>
    </row>
    <row r="33" spans="1:12">
      <c r="A33" s="81">
        <v>22</v>
      </c>
      <c r="B33" s="116" t="s">
        <v>66</v>
      </c>
      <c r="C33" s="113" t="s">
        <v>45</v>
      </c>
      <c r="D33" s="114"/>
      <c r="E33" s="115"/>
      <c r="F33" s="115"/>
      <c r="G33" s="114"/>
      <c r="H33" s="114"/>
      <c r="I33" s="116"/>
      <c r="J33" s="103" t="s">
        <v>74</v>
      </c>
      <c r="K33" s="71"/>
      <c r="L33" s="72"/>
    </row>
    <row r="34" spans="1:12">
      <c r="A34" s="81">
        <v>23</v>
      </c>
      <c r="B34" s="116" t="s">
        <v>67</v>
      </c>
      <c r="C34" s="113" t="s">
        <v>45</v>
      </c>
      <c r="D34" s="114"/>
      <c r="E34" s="115"/>
      <c r="F34" s="115"/>
      <c r="G34" s="114"/>
      <c r="H34" s="114"/>
      <c r="I34" s="116"/>
      <c r="J34" s="103" t="s">
        <v>74</v>
      </c>
      <c r="K34" s="71"/>
      <c r="L34" s="72"/>
    </row>
    <row r="35" spans="1:12">
      <c r="A35" s="81">
        <v>24</v>
      </c>
      <c r="B35" s="116" t="s">
        <v>68</v>
      </c>
      <c r="C35" s="113" t="s">
        <v>69</v>
      </c>
      <c r="D35" s="114"/>
      <c r="E35" s="115"/>
      <c r="F35" s="115"/>
      <c r="G35" s="114"/>
      <c r="H35" s="114"/>
      <c r="I35" s="116"/>
      <c r="J35" s="103" t="s">
        <v>74</v>
      </c>
      <c r="K35" s="71"/>
      <c r="L35" s="72"/>
    </row>
    <row r="36" spans="1:12">
      <c r="A36" s="81">
        <v>25</v>
      </c>
      <c r="B36" s="80" t="s">
        <v>70</v>
      </c>
      <c r="C36" s="77" t="s">
        <v>69</v>
      </c>
      <c r="D36" s="78"/>
      <c r="E36" s="79"/>
      <c r="F36" s="79"/>
      <c r="G36" s="78"/>
      <c r="H36" s="78"/>
      <c r="I36" s="80"/>
      <c r="J36" s="71" t="s">
        <v>75</v>
      </c>
      <c r="K36" s="71"/>
      <c r="L36" s="72"/>
    </row>
    <row r="37" spans="1:12">
      <c r="A37" s="81">
        <v>26</v>
      </c>
      <c r="B37" s="111" t="s">
        <v>71</v>
      </c>
      <c r="C37" s="108" t="s">
        <v>40</v>
      </c>
      <c r="D37" s="109"/>
      <c r="E37" s="110"/>
      <c r="F37" s="110"/>
      <c r="G37" s="108"/>
      <c r="H37" s="108"/>
      <c r="I37" s="111"/>
      <c r="J37" s="122" t="s">
        <v>73</v>
      </c>
      <c r="K37" s="71"/>
      <c r="L37" s="72"/>
    </row>
    <row r="38" spans="1:12">
      <c r="A38" s="81">
        <v>27</v>
      </c>
      <c r="B38" s="111" t="s">
        <v>72</v>
      </c>
      <c r="C38" s="108" t="s">
        <v>40</v>
      </c>
      <c r="D38" s="109"/>
      <c r="E38" s="110"/>
      <c r="F38" s="110"/>
      <c r="G38" s="108"/>
      <c r="H38" s="108"/>
      <c r="I38" s="111"/>
      <c r="J38" s="122" t="s">
        <v>73</v>
      </c>
      <c r="K38" s="71"/>
      <c r="L38" s="72"/>
    </row>
    <row r="39" spans="1:12">
      <c r="A39" s="81">
        <v>28</v>
      </c>
      <c r="B39" s="93" t="s">
        <v>78</v>
      </c>
      <c r="C39" s="94" t="s">
        <v>45</v>
      </c>
      <c r="D39" s="95"/>
      <c r="E39" s="96"/>
      <c r="F39" s="96"/>
      <c r="G39" s="94"/>
      <c r="H39" s="94"/>
      <c r="I39" s="93"/>
      <c r="J39" s="122" t="s">
        <v>73</v>
      </c>
      <c r="K39" s="71"/>
      <c r="L39" s="72"/>
    </row>
    <row r="40" spans="1:12">
      <c r="A40" s="81">
        <v>29</v>
      </c>
      <c r="B40" s="80" t="s">
        <v>79</v>
      </c>
      <c r="C40" s="77" t="s">
        <v>40</v>
      </c>
      <c r="D40" s="78"/>
      <c r="E40" s="79"/>
      <c r="F40" s="79"/>
      <c r="G40" s="77"/>
      <c r="H40" s="77"/>
      <c r="I40" s="80"/>
      <c r="J40" s="103" t="s">
        <v>74</v>
      </c>
      <c r="K40" s="71"/>
      <c r="L40" s="72"/>
    </row>
    <row r="41" spans="1:12" ht="15.75" thickBot="1">
      <c r="A41" s="81">
        <v>30</v>
      </c>
      <c r="B41" s="80"/>
      <c r="C41" s="77"/>
      <c r="D41" s="78"/>
      <c r="E41" s="79"/>
      <c r="F41" s="79"/>
      <c r="G41" s="77"/>
      <c r="H41" s="77"/>
      <c r="I41" s="80"/>
      <c r="J41" s="73"/>
      <c r="K41" s="73"/>
      <c r="L41" s="74"/>
    </row>
    <row r="42" spans="1:12" ht="21.75" thickBot="1">
      <c r="A42" s="200" t="s">
        <v>41</v>
      </c>
      <c r="B42" s="201"/>
      <c r="C42" s="201"/>
      <c r="D42" s="201"/>
      <c r="E42" s="201"/>
      <c r="F42" s="201"/>
      <c r="G42" s="201"/>
      <c r="H42" s="201"/>
      <c r="I42" s="201"/>
      <c r="J42" s="202"/>
      <c r="K42" s="75">
        <v>2000</v>
      </c>
      <c r="L42" s="76">
        <v>3000</v>
      </c>
    </row>
    <row r="43" spans="1:12" ht="15.75" thickTop="1"/>
    <row r="51" spans="1:10" ht="15.75" thickBot="1"/>
    <row r="52" spans="1:10" ht="19.5" thickBot="1">
      <c r="A52" s="187" t="s">
        <v>0</v>
      </c>
      <c r="B52" s="188"/>
      <c r="C52" s="189" t="s">
        <v>17</v>
      </c>
      <c r="D52" s="190"/>
      <c r="E52" s="191" t="s">
        <v>18</v>
      </c>
      <c r="F52" s="192"/>
      <c r="G52" s="192"/>
      <c r="H52" s="192"/>
      <c r="I52" s="160" t="s">
        <v>80</v>
      </c>
      <c r="J52" s="161"/>
    </row>
    <row r="53" spans="1:10" ht="18">
      <c r="A53" s="162" t="s">
        <v>1</v>
      </c>
      <c r="B53" s="14"/>
      <c r="C53" s="166" t="s">
        <v>7</v>
      </c>
      <c r="D53" s="18"/>
      <c r="E53" s="173" t="s">
        <v>11</v>
      </c>
      <c r="F53" s="1"/>
      <c r="G53" s="24" t="s">
        <v>14</v>
      </c>
      <c r="H53" s="129"/>
      <c r="I53" s="157" t="s">
        <v>82</v>
      </c>
      <c r="J53" s="6"/>
    </row>
    <row r="54" spans="1:10" ht="18.75" thickBot="1">
      <c r="A54" s="163"/>
      <c r="B54" s="15"/>
      <c r="C54" s="167"/>
      <c r="D54" s="19"/>
      <c r="E54" s="174"/>
      <c r="F54" s="2"/>
      <c r="G54" s="25"/>
      <c r="H54" s="130"/>
      <c r="I54" s="158"/>
      <c r="J54" s="7"/>
    </row>
    <row r="55" spans="1:10" ht="18.75" thickBot="1">
      <c r="A55" s="164" t="s">
        <v>2</v>
      </c>
      <c r="B55" s="16"/>
      <c r="C55" s="168"/>
      <c r="D55" s="20"/>
      <c r="E55" s="174"/>
      <c r="F55" s="2"/>
      <c r="G55" s="25"/>
      <c r="H55" s="130"/>
      <c r="I55" s="158"/>
      <c r="J55" s="7"/>
    </row>
    <row r="56" spans="1:10" ht="18.75" thickBot="1">
      <c r="A56" s="177"/>
      <c r="B56" s="17"/>
      <c r="C56" s="169" t="s">
        <v>8</v>
      </c>
      <c r="D56" s="21"/>
      <c r="E56" s="176"/>
      <c r="F56" s="3"/>
      <c r="G56" s="26"/>
      <c r="H56" s="131"/>
      <c r="I56" s="158"/>
      <c r="J56" s="7"/>
    </row>
    <row r="57" spans="1:10" ht="18.75" thickBot="1">
      <c r="A57" s="162" t="s">
        <v>3</v>
      </c>
      <c r="B57" s="14"/>
      <c r="C57" s="170"/>
      <c r="D57" s="22"/>
      <c r="E57" s="173" t="s">
        <v>12</v>
      </c>
      <c r="F57" s="1"/>
      <c r="G57" s="24" t="s">
        <v>15</v>
      </c>
      <c r="H57" s="4"/>
      <c r="I57" s="159"/>
      <c r="J57" s="8"/>
    </row>
    <row r="58" spans="1:10" ht="18.75" thickBot="1">
      <c r="A58" s="163"/>
      <c r="B58" s="15"/>
      <c r="C58" s="171"/>
      <c r="D58" s="23"/>
      <c r="E58" s="174"/>
      <c r="F58" s="2"/>
      <c r="G58" s="25"/>
      <c r="H58" s="7"/>
      <c r="I58" s="157" t="s">
        <v>83</v>
      </c>
      <c r="J58" s="6"/>
    </row>
    <row r="59" spans="1:10" ht="18">
      <c r="A59" s="164" t="s">
        <v>4</v>
      </c>
      <c r="B59" s="16"/>
      <c r="C59" s="166" t="s">
        <v>9</v>
      </c>
      <c r="D59" s="18"/>
      <c r="E59" s="174"/>
      <c r="F59" s="2"/>
      <c r="G59" s="25"/>
      <c r="H59" s="7"/>
      <c r="I59" s="158"/>
      <c r="J59" s="7"/>
    </row>
    <row r="60" spans="1:10" ht="18.75" thickBot="1">
      <c r="A60" s="177"/>
      <c r="B60" s="17"/>
      <c r="C60" s="167"/>
      <c r="D60" s="19"/>
      <c r="E60" s="176"/>
      <c r="F60" s="3"/>
      <c r="G60" s="26"/>
      <c r="H60" s="9"/>
      <c r="I60" s="158"/>
      <c r="J60" s="7"/>
    </row>
    <row r="61" spans="1:10" ht="18.75" thickBot="1">
      <c r="A61" s="162" t="s">
        <v>5</v>
      </c>
      <c r="B61" s="14"/>
      <c r="C61" s="168"/>
      <c r="D61" s="20"/>
      <c r="E61" s="173" t="s">
        <v>13</v>
      </c>
      <c r="F61" s="4"/>
      <c r="G61" s="24" t="s">
        <v>16</v>
      </c>
      <c r="H61" s="1"/>
      <c r="I61" s="158"/>
      <c r="J61" s="7"/>
    </row>
    <row r="62" spans="1:10" ht="18.75" thickBot="1">
      <c r="A62" s="163"/>
      <c r="B62" s="15"/>
      <c r="C62" s="169" t="s">
        <v>10</v>
      </c>
      <c r="D62" s="21"/>
      <c r="E62" s="174"/>
      <c r="F62" s="5"/>
      <c r="G62" s="25"/>
      <c r="H62" s="2"/>
      <c r="I62" s="159"/>
      <c r="J62" s="8"/>
    </row>
    <row r="63" spans="1:10" ht="18">
      <c r="A63" s="164" t="s">
        <v>6</v>
      </c>
      <c r="B63" s="16"/>
      <c r="C63" s="170"/>
      <c r="D63" s="22"/>
      <c r="E63" s="174"/>
      <c r="F63" s="5"/>
      <c r="G63" s="25"/>
      <c r="H63" s="130"/>
      <c r="I63" s="135"/>
      <c r="J63" s="136"/>
    </row>
    <row r="64" spans="1:10" ht="18.75" thickBot="1">
      <c r="A64" s="165"/>
      <c r="B64" s="83"/>
      <c r="C64" s="172"/>
      <c r="D64" s="84"/>
      <c r="E64" s="175"/>
      <c r="F64" s="85"/>
      <c r="G64" s="86"/>
      <c r="H64" s="132"/>
      <c r="I64" s="137"/>
      <c r="J64" s="138"/>
    </row>
    <row r="65" spans="1:10" ht="16.5" thickTop="1" thickBot="1">
      <c r="A65" s="87" t="s">
        <v>76</v>
      </c>
      <c r="B65" s="87"/>
      <c r="C65" s="87"/>
      <c r="D65" s="87"/>
      <c r="E65" s="87"/>
      <c r="F65" s="87"/>
      <c r="G65" s="87"/>
      <c r="H65" s="133"/>
      <c r="I65" s="134"/>
      <c r="J65" s="134"/>
    </row>
    <row r="66" spans="1:10" ht="16.5" thickTop="1" thickBot="1">
      <c r="A66" s="87" t="s">
        <v>77</v>
      </c>
      <c r="B66" s="87"/>
      <c r="C66" s="87"/>
      <c r="D66" s="87"/>
      <c r="E66" s="87"/>
      <c r="F66" s="87"/>
      <c r="G66" s="87"/>
      <c r="H66" s="87"/>
      <c r="I66" s="87"/>
      <c r="J66" s="87"/>
    </row>
    <row r="67" spans="1:10" ht="15.75" thickTop="1"/>
  </sheetData>
  <autoFilter ref="A11:L42"/>
  <mergeCells count="32">
    <mergeCell ref="C3:D4"/>
    <mergeCell ref="F3:G3"/>
    <mergeCell ref="F4:G4"/>
    <mergeCell ref="F6:G6"/>
    <mergeCell ref="A42:J42"/>
    <mergeCell ref="F8:G8"/>
    <mergeCell ref="I8:J8"/>
    <mergeCell ref="K8:L8"/>
    <mergeCell ref="A52:B52"/>
    <mergeCell ref="C52:D52"/>
    <mergeCell ref="E52:H52"/>
    <mergeCell ref="I6:J6"/>
    <mergeCell ref="K6:L6"/>
    <mergeCell ref="F7:G7"/>
    <mergeCell ref="I7:J7"/>
    <mergeCell ref="K7:L7"/>
    <mergeCell ref="I53:I57"/>
    <mergeCell ref="I52:J52"/>
    <mergeCell ref="I58:I62"/>
    <mergeCell ref="A61:A62"/>
    <mergeCell ref="A63:A64"/>
    <mergeCell ref="C59:C61"/>
    <mergeCell ref="C56:C58"/>
    <mergeCell ref="C62:C64"/>
    <mergeCell ref="E61:E64"/>
    <mergeCell ref="E57:E60"/>
    <mergeCell ref="E53:E56"/>
    <mergeCell ref="C53:C55"/>
    <mergeCell ref="A53:A54"/>
    <mergeCell ref="A55:A56"/>
    <mergeCell ref="A57:A58"/>
    <mergeCell ref="A59:A60"/>
  </mergeCells>
  <conditionalFormatting sqref="C12:C41">
    <cfRule type="containsText" dxfId="0" priority="1" operator="containsText" text="أنثى">
      <formula>NOT(ISERROR(SEARCH("أنثى",C12)))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fayez</dc:creator>
  <cp:lastModifiedBy>Ali Mohamed</cp:lastModifiedBy>
  <dcterms:created xsi:type="dcterms:W3CDTF">2018-10-25T08:55:03Z</dcterms:created>
  <dcterms:modified xsi:type="dcterms:W3CDTF">2018-10-25T22:48:14Z</dcterms:modified>
</cp:coreProperties>
</file>